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94" documentId="120_S{2AC9BD13-BADA-5192-A53E-5A8FF88502F6}" xr6:coauthVersionLast="47" xr6:coauthVersionMax="47" xr10:uidLastSave="{DD3BD91F-6415-4500-ADF7-9925B1F3324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<sst xmlns="http://schemas.openxmlformats.org/spreadsheetml/2006/main" count="180282" uniqueCount="39125">
  <si>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</si>
  <si>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</si>
  <si>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</si>
  <si>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</si>
  <si>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</si>
  <si>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</si>
  <si>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</si>
  <si>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</si>
  <si>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</si>
  <si>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</si>
  <si>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</si>
  <si>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</si>
  <si>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</si>
  <si>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</si>
  <si>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</si>
  <si>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</si>
  <si>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</si>
  <si>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</si>
  <si>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</si>
  <si>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</si>
  <si>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</si>
  <si>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</si>
  <si>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</si>
  <si>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</si>
  <si>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</si>
  <si>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</si>
  <si>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</si>
  <si>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</si>
  <si>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</si>
  <si>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</si>
  <si>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</si>
  <si>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</si>
  <si>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</si>
  <si>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</si>
  <si>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</si>
  <si>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</si>
  <si>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</si>
  <si>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</si>
  <si>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</si>
  <si>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</si>
  <si>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</si>
  <si>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</si>
  <si>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</si>
  <si>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</si>
  <si>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</si>
  <si>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</si>
  <si>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</si>
  <si>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</si>
  <si>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</si>
  <si>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</si>
  <si>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</si>
  <si>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</si>
  <si>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</si>
  <si>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</si>
  <si>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</si>
  <si>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</si>
  <si>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</si>
  <si>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</si>
  <si>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</si>
  <si>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</si>
  <si>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</si>
  <si>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</si>
  <si>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</si>
  <si>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</si>
  <si>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</si>
  <si>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</si>
  <si>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</si>
  <si>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</si>
  <si>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</si>
  <si>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</si>
  <si>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</si>
  <si>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</si>
  <si>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</si>
  <si>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</si>
  <si>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</si>
  <si>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</si>
  <si>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</si>
  <si>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</si>
  <si>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</si>
  <si>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</si>
  <si>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</si>
  <si>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</si>
  <si>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</si>
  <si>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</si>
  <si>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</si>
  <si>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</si>
  <si>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</si>
  <si>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</si>
  <si>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</si>
  <si>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</si>
  <si>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</si>
  <si>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</si>
  <si>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</si>
  <si>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</si>
  <si>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</si>
  <si>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</si>
  <si>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</si>
  <si>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</si>
  <si>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</si>
  <si>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</si>
  <si>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</si>
  <si>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</si>
  <si>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</si>
  <si>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</si>
  <si>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</si>
  <si>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</si>
  <si>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</si>
  <si>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</si>
  <si>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</si>
  <si>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</si>
  <si>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</si>
  <si>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</si>
  <si>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</si>
  <si>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</si>
  <si>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</si>
  <si>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</si>
  <si>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</si>
  <si>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</si>
  <si>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</si>
  <si>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</si>
  <si>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</si>
  <si>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</si>
  <si>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</si>
  <si>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</si>
  <si>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</si>
  <si>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</si>
  <si>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</si>
  <si>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</si>
  <si>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</si>
  <si>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</si>
  <si>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</si>
  <si>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</si>
  <si>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</si>
  <si>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</si>
  <si>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</si>
  <si>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</si>
  <si>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</si>
  <si>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</si>
  <si>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</si>
  <si>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</si>
  <si>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</si>
  <si>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</si>
  <si>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</si>
  <si>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</si>
  <si>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</si>
  <si>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</si>
  <si>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</si>
  <si>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</si>
  <si>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</si>
  <si>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</si>
  <si>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</si>
  <si>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</si>
  <si>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</si>
  <si>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</si>
  <si>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</si>
  <si>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</si>
  <si>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</si>
  <si>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</si>
  <si>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</si>
  <si>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</si>
  <si>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</si>
  <si>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</si>
  <si>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</si>
  <si>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</si>
  <si>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</si>
  <si>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</si>
  <si>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</si>
  <si>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</si>
  <si>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</si>
  <si>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</si>
  <si>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</si>
  <si>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</si>
  <si>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</si>
  <si>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</si>
  <si>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</si>
  <si>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</si>
  <si>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</si>
  <si>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</si>
  <si>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</si>
  <si>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</si>
  <si>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</si>
  <si>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</si>
  <si>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</si>
  <si>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</si>
  <si>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</si>
  <si>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</si>
  <si>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</si>
  <si>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</si>
  <si>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</si>
  <si>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</si>
  <si>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</si>
  <si>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</si>
  <si>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</si>
  <si>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</si>
  <si>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</si>
  <si>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</si>
  <si>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</si>
  <si>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</si>
  <si>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</si>
  <si>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</si>
  <si>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</si>
  <si>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</si>
  <si>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</si>
  <si>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</si>
  <si>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</si>
  <si>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</si>
  <si>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</si>
  <si>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</si>
  <si>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</si>
  <si>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</si>
  <si>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</si>
  <si>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</si>
  <si>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</si>
  <si>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</si>
  <si>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</si>
  <si>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</si>
  <si>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</si>
  <si>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</si>
  <si>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</si>
  <si>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</si>
  <si>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</si>
  <si>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</si>
  <si>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</si>
  <si>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</si>
  <si>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</si>
  <si>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</si>
  <si>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</si>
  <si>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</si>
  <si>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</si>
  <si>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</si>
  <si>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</si>
  <si>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</si>
  <si>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</si>
  <si>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</si>
  <si>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</si>
  <si>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</si>
  <si>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</si>
  <si>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</si>
  <si>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</si>
  <si>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</si>
  <si>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</si>
  <si>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</si>
  <si>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</si>
  <si>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</si>
  <si>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</si>
  <si>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</si>
  <si>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</si>
  <si>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</si>
  <si>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</si>
  <si>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</si>
  <si>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</si>
  <si>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</si>
  <si>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</si>
  <si>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</si>
  <si>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</si>
  <si>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</si>
  <si>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</si>
  <si>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</si>
  <si>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</si>
  <si>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</si>
  <si>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</si>
  <si>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</si>
  <si>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</si>
  <si>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</si>
  <si>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</si>
  <si>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</si>
  <si>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</si>
  <si>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</si>
  <si>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</si>
  <si>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</si>
  <si>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</si>
  <si>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</si>
  <si>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</si>
  <si>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</si>
  <si>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</si>
  <si>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</si>
  <si>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</si>
  <si>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</si>
  <si>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</si>
  <si>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</si>
  <si>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</si>
  <si>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</si>
  <si>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</si>
  <si>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</si>
  <si>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</si>
  <si>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</si>
  <si>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</si>
  <si>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</si>
  <si>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</si>
  <si>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</si>
  <si>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</si>
  <si>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</si>
  <si>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</si>
  <si>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</si>
  <si>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</si>
  <si>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</si>
  <si>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</si>
  <si>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</si>
  <si>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</si>
  <si>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</si>
  <si>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</si>
  <si>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</si>
  <si>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</si>
  <si>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</si>
  <si>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</si>
  <si>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</si>
  <si>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</si>
  <si>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</si>
  <si>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</si>
  <si>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</si>
  <si>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</si>
  <si>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</si>
  <si>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</si>
  <si>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</si>
  <si>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</si>
  <si>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</si>
  <si>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</si>
  <si>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</si>
  <si>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</si>
  <si>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</si>
  <si>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</si>
  <si>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</si>
  <si>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</si>
  <si>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</si>
  <si>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</si>
  <si>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</si>
  <si>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</si>
  <si>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</si>
  <si>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</si>
  <si>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</si>
  <si>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</si>
  <si>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</si>
  <si>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</si>
  <si>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</si>
  <si>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</si>
  <si>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</si>
  <si>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</si>
  <si>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</si>
  <si>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</si>
  <si>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</si>
  <si>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</si>
  <si>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</si>
  <si>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</si>
  <si>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</si>
  <si>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</si>
  <si>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</si>
  <si>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</si>
  <si>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</si>
  <si>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</si>
  <si>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</si>
  <si>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</si>
  <si>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</si>
  <si>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</si>
  <si>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</si>
  <si>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</si>
  <si>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</si>
  <si>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</si>
  <si>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</si>
  <si>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</si>
  <si>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</si>
  <si>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</si>
  <si>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</si>
  <si>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</si>
  <si>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</si>
  <si>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</si>
  <si>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</si>
  <si>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</si>
  <si>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</si>
  <si>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</si>
  <si>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</si>
  <si>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</si>
  <si>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</si>
  <si>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</si>
  <si>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</si>
  <si>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</si>
  <si>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</si>
  <si>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</si>
  <si>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</si>
  <si>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</si>
  <si>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</si>
  <si>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</si>
  <si>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</si>
  <si>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</si>
  <si>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</si>
  <si>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</si>
  <si>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</si>
  <si>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</si>
  <si>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</si>
  <si>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</si>
  <si>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</si>
  <si>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</si>
  <si>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</si>
  <si>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</si>
  <si>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</si>
  <si>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</si>
  <si>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</si>
  <si>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</si>
  <si>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</si>
  <si>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</si>
  <si>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</si>
  <si>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</si>
  <si>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</si>
  <si>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</si>
  <si>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</si>
  <si>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</si>
  <si>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</si>
  <si>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</si>
  <si>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</si>
  <si>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</si>
  <si>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</si>
  <si>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</si>
  <si>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</si>
  <si>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</si>
  <si>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</si>
  <si>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</si>
  <si>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</si>
  <si>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</si>
  <si>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</si>
  <si>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</si>
  <si>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</si>
  <si>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</si>
  <si>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</si>
  <si>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</si>
  <si>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</si>
  <si>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</si>
  <si>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</si>
  <si>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</si>
  <si>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</si>
  <si>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</si>
  <si>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</si>
  <si>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</si>
  <si>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</si>
  <si>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</si>
  <si>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</si>
  <si>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</si>
  <si>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</si>
  <si>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</si>
  <si>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</si>
  <si>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</si>
  <si>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</si>
  <si>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</si>
  <si>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</si>
  <si>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</si>
  <si>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</si>
  <si>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</si>
  <si>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</si>
  <si>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</si>
  <si>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</si>
  <si>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</si>
  <si>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</si>
  <si>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</si>
  <si>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</si>
  <si>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</si>
  <si>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</si>
  <si>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</si>
  <si>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</si>
  <si>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</si>
  <si>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</si>
  <si>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</si>
  <si>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</si>
  <si>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</si>
  <si>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</si>
  <si>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</si>
  <si>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</si>
  <si>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</si>
  <si>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</si>
  <si>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</si>
  <si>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</si>
  <si>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</si>
  <si>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</si>
  <si>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</si>
  <si>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</si>
  <si>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</si>
  <si>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</si>
  <si>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</si>
  <si>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</si>
  <si>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</si>
  <si>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</si>
  <si>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</si>
  <si>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</si>
  <si>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</si>
  <si>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</si>
  <si>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</si>
  <si>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</si>
  <si>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</si>
  <si>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</si>
  <si>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</si>
  <si>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</si>
  <si>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</si>
  <si>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</si>
  <si>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</si>
  <si>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</si>
  <si>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</si>
  <si>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</si>
  <si>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</si>
  <si>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</si>
  <si>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</si>
  <si>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</si>
  <si>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</si>
  <si>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</si>
  <si>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</si>
  <si>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</si>
  <si>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</si>
  <si>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</si>
  <si>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</si>
  <si>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</si>
  <si>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</si>
  <si>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</si>
  <si>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</si>
  <si>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</si>
  <si>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</si>
  <si>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</si>
  <si>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</si>
  <si>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</si>
  <si>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</si>
  <si>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</si>
  <si>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</si>
  <si>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</si>
  <si>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</si>
  <si>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</si>
  <si>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</si>
  <si>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</si>
  <si>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</si>
  <si>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</si>
  <si>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</si>
  <si>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</si>
  <si>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</si>
  <si>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</si>
  <si>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</si>
  <si>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</si>
  <si>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</si>
  <si>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</si>
  <si>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</si>
  <si>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</si>
  <si>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</si>
  <si>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</si>
  <si>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</si>
  <si>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</si>
  <si>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</si>
  <si>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</si>
  <si>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</si>
  <si>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</si>
  <si>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</si>
  <si>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</si>
  <si>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</si>
  <si>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</si>
  <si>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</si>
  <si>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</si>
  <si>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</si>
  <si>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</si>
  <si>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</si>
  <si>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</si>
  <si>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</si>
  <si>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</si>
  <si>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</si>
  <si>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</si>
  <si>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</si>
  <si>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</si>
  <si>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</si>
  <si>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</si>
  <si>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</si>
  <si>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</si>
  <si>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</si>
  <si>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</si>
  <si>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</si>
  <si>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</si>
  <si>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</si>
  <si>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</si>
  <si>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</si>
  <si>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</si>
  <si>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</si>
  <si>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</si>
  <si>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</si>
  <si>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</si>
  <si>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</si>
  <si>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</si>
  <si>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</si>
  <si>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</si>
  <si>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</si>
  <si>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</si>
  <si>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</si>
  <si>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</si>
  <si>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</si>
  <si>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</si>
  <si>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</si>
  <si>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</si>
  <si>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</si>
  <si>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</si>
  <si>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</si>
  <si>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</si>
  <si>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</si>
  <si>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</si>
  <si>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</si>
  <si>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</si>
  <si>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</si>
  <si>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</si>
  <si>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</si>
  <si>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</si>
  <si>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</si>
  <si>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</si>
  <si>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</si>
  <si>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</si>
  <si>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</si>
  <si>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</si>
  <si>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</si>
  <si>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</si>
  <si>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</si>
  <si>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</si>
  <si>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</si>
  <si>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</si>
  <si>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</si>
  <si>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</si>
  <si>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</si>
  <si>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</si>
  <si>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</si>
  <si>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</si>
  <si>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</si>
  <si>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</si>
  <si>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</si>
  <si>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</si>
  <si>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</si>
  <si>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</si>
  <si>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</si>
  <si>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</si>
  <si>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</si>
  <si>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</si>
  <si>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</si>
  <si>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</si>
  <si>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</si>
  <si>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</si>
  <si>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</si>
  <si>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</si>
  <si>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</si>
  <si>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</si>
  <si>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</si>
  <si>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</si>
  <si>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</si>
  <si>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</si>
  <si>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</si>
  <si>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</si>
  <si>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</si>
  <si>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</si>
  <si>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</si>
  <si>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</si>
  <si>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</si>
  <si>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</si>
  <si>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</si>
  <si>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</si>
  <si>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</si>
  <si>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</si>
  <si>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</si>
  <si>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</si>
  <si>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</si>
  <si>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</si>
  <si>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</si>
  <si>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</si>
  <si>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</si>
  <si>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</si>
  <si>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</si>
  <si>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</si>
  <si>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</si>
  <si>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</si>
  <si>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</si>
  <si>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</si>
  <si>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</si>
  <si>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</si>
  <si>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</si>
  <si>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</si>
  <si>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</si>
  <si>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</si>
  <si>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</si>
  <si>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</si>
  <si>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</si>
  <si>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</si>
  <si>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</si>
  <si>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</si>
  <si>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</si>
  <si>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</si>
  <si>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</si>
  <si>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</si>
  <si>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</si>
  <si>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</si>
  <si>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</si>
  <si>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</si>
  <si>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</si>
  <si>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</si>
  <si>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</si>
  <si>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</si>
  <si>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</si>
  <si>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</si>
  <si>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</si>
  <si>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</si>
  <si>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</si>
  <si>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</si>
  <si>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</si>
  <si>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</si>
  <si>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</si>
  <si>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</si>
  <si>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</si>
  <si>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</si>
  <si>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</si>
  <si>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</si>
  <si>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</si>
  <si>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</si>
  <si>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</si>
  <si>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</si>
  <si>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</si>
  <si>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</si>
  <si>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</si>
  <si>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</si>
  <si>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</si>
  <si>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</si>
  <si>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</si>
  <si>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</si>
  <si>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</si>
  <si>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</si>
  <si>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</si>
  <si>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</si>
  <si>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</si>
  <si>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</si>
  <si>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</si>
  <si>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</si>
  <si>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</si>
  <si>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</si>
  <si>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</si>
  <si>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</si>
  <si>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</si>
  <si>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</si>
  <si>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</si>
  <si>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</si>
  <si>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</si>
  <si>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</si>
  <si>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</si>
  <si>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</si>
  <si>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</si>
  <si>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</si>
  <si>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</si>
  <si>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</si>
  <si>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</si>
  <si>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</si>
  <si>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</si>
  <si>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</si>
  <si>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</si>
  <si>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</si>
  <si>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</si>
  <si>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</si>
  <si>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</si>
  <si>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</si>
  <si>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</si>
  <si>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</si>
  <si>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</si>
  <si>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</si>
  <si>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</si>
  <si>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</si>
  <si>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</si>
  <si>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</si>
  <si>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</si>
  <si>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</si>
  <si>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</si>
  <si>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</si>
  <si>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</si>
  <si>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</si>
  <si>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</si>
  <si>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</si>
  <si>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</si>
  <si>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</si>
  <si>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</si>
  <si>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</si>
  <si>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</si>
  <si>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</si>
  <si>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</si>
  <si>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</si>
  <si>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</si>
  <si>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</si>
  <si>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</si>
  <si>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</si>
  <si>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</si>
  <si>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</si>
  <si>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</si>
  <si>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</si>
  <si>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</si>
  <si>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</si>
  <si>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</si>
  <si>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</si>
  <si>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</si>
  <si>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</si>
  <si>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</si>
  <si>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</si>
  <si>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</si>
  <si>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</si>
  <si>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</si>
  <si>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</si>
  <si>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</si>
  <si>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</si>
  <si>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</si>
  <si>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</si>
  <si>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</si>
  <si>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</si>
  <si>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</si>
  <si>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</si>
  <si>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</si>
  <si>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</si>
  <si>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</si>
  <si>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</si>
  <si>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</si>
  <si>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</si>
  <si>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</si>
  <si>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</si>
  <si>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</si>
  <si>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</si>
  <si>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</si>
  <si>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</si>
  <si>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</si>
  <si>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</si>
  <si>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</si>
  <si>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</si>
  <si>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</si>
  <si>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</si>
  <si>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</si>
  <si>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</si>
  <si>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</si>
  <si>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</si>
  <si>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</si>
  <si>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</si>
  <si>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</si>
  <si>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</si>
  <si>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</si>
  <si>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</si>
  <si>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</si>
  <si>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</si>
  <si>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</si>
  <si>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</si>
  <si>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</si>
  <si>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</si>
  <si>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</si>
  <si>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</si>
  <si>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</si>
  <si>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</si>
  <si>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</si>
  <si>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</si>
  <si>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</si>
  <si>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</si>
  <si>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</si>
  <si>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</si>
  <si>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</si>
  <si>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</si>
  <si>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</si>
  <si>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</si>
  <si>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</si>
  <si>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</si>
  <si>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</si>
  <si>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</si>
  <si>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</si>
  <si>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</si>
  <si>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</si>
  <si>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</si>
  <si>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</si>
  <si>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</si>
  <si>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</si>
  <si>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</si>
  <si>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</si>
  <si>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</si>
  <si>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</si>
  <si>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</si>
  <si>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</si>
  <si>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</si>
  <si>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</si>
  <si>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</si>
  <si>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</si>
  <si>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</si>
  <si>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</si>
  <si>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</si>
  <si>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</si>
  <si>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</si>
  <si>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</si>
  <si>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</si>
  <si>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</si>
  <si>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</si>
  <si>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</si>
  <si>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</si>
  <si>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</si>
  <si>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</si>
  <si>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</si>
  <si>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</si>
  <si>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</si>
  <si>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</si>
  <si>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</si>
  <si>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</si>
  <si>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</si>
  <si>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</si>
  <si>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</si>
  <si>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</si>
  <si>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</si>
  <si>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</si>
  <si>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</si>
  <si>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</si>
  <si>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</si>
  <si>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</si>
  <si>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</si>
  <si>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</si>
  <si>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</si>
  <si>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</si>
  <si>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</si>
  <si>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</si>
  <si>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</si>
  <si>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</si>
  <si>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</si>
  <si>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</si>
  <si>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</si>
  <si>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</si>
  <si>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</si>
  <si>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</si>
  <si>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</si>
  <si>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</si>
  <si>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</si>
  <si>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</si>
  <si>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</si>
  <si>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</si>
  <si>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</si>
  <si>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</si>
  <si>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</si>
  <si>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</si>
  <si>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</si>
  <si>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</si>
  <si>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</si>
  <si>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</si>
  <si>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</si>
  <si>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</si>
  <si>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</si>
  <si>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</si>
  <si>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</si>
  <si>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</si>
  <si>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</si>
  <si>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</si>
  <si>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</si>
  <si>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</si>
  <si>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</si>
  <si>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</si>
  <si>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</si>
  <si>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</si>
  <si>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</si>
  <si>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</si>
  <si>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</si>
  <si>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</si>
  <si>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</si>
  <si>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</si>
  <si>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</si>
  <si>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</si>
  <si>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</si>
  <si>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</si>
  <si>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</si>
  <si>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</si>
  <si>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</si>
  <si>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</si>
  <si>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</si>
  <si>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</si>
  <si>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</si>
  <si>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</si>
  <si>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</si>
  <si>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</si>
  <si>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</si>
  <si>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</si>
  <si>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</si>
  <si>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</si>
  <si>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</si>
  <si>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</si>
  <si>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</si>
  <si>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</si>
  <si>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</si>
  <si>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</si>
  <si>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</si>
  <si>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</si>
  <si>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</si>
  <si>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</si>
  <si>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</si>
  <si>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</si>
  <si>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</si>
  <si>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</si>
  <si>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</si>
  <si>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</si>
  <si>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</si>
  <si>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</si>
  <si>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</si>
  <si>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</si>
  <si>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</si>
  <si>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</si>
  <si>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</si>
  <si>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</si>
  <si>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</si>
  <si>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</si>
  <si>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</si>
  <si>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</si>
  <si>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</si>
  <si>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</si>
  <si>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</si>
  <si>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</si>
  <si>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</si>
  <si>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</si>
  <si>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</si>
  <si>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</si>
  <si>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</si>
  <si>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</si>
  <si>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</si>
  <si>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</si>
  <si>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</si>
  <si>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</si>
  <si>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</si>
  <si>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</si>
  <si>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</si>
  <si>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</si>
  <si>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</si>
  <si>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</si>
  <si>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</si>
  <si>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</si>
  <si>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</si>
  <si>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</si>
  <si>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</si>
  <si>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</si>
  <si>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</si>
  <si>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</si>
  <si>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</si>
  <si>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</si>
  <si>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</si>
  <si>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</si>
  <si>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</si>
  <si>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</si>
  <si>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</si>
  <si>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</si>
  <si>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</si>
  <si>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</si>
  <si>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</si>
  <si>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</si>
  <si>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</si>
  <si>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</si>
  <si>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</si>
  <si>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</si>
  <si>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</si>
  <si>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</si>
  <si>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</si>
  <si>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</si>
  <si>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</si>
  <si>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</si>
  <si>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</si>
  <si>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</si>
  <si>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</si>
  <si>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</si>
  <si>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</si>
  <si>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</si>
  <si>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</si>
  <si>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</si>
  <si>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</si>
  <si>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</si>
  <si>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</si>
  <si>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</si>
  <si>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</si>
  <si>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</si>
  <si>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</si>
  <si>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</si>
  <si>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</si>
  <si>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</si>
  <si>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</si>
  <si>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</si>
  <si>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</si>
  <si>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</si>
  <si>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</si>
  <si>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</si>
  <si>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</si>
  <si>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</si>
  <si>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</si>
  <si>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</si>
  <si>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</si>
  <si>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</si>
  <si>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</si>
  <si>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</si>
  <si>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</si>
  <si>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</si>
  <si>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</si>
  <si>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</si>
  <si>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</si>
  <si>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</si>
  <si>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</si>
  <si>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</si>
  <si>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</si>
  <si>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</si>
  <si>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</si>
  <si>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</si>
  <si>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</si>
  <si>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</si>
  <si>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</si>
  <si>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</si>
  <si>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</si>
  <si>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</si>
  <si>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</si>
  <si>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</si>
  <si>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</si>
  <si>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</si>
  <si>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</si>
  <si>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</si>
  <si>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</si>
  <si>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</si>
  <si>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</si>
  <si>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</si>
  <si>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</si>
  <si>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</si>
  <si>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</si>
  <si>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</si>
  <si>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</si>
  <si>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</si>
  <si>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</si>
  <si>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</si>
  <si>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</si>
  <si>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</si>
  <si>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</si>
  <si>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</si>
  <si>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</si>
  <si>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</si>
  <si>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</si>
  <si>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</si>
  <si>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</si>
  <si>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</si>
  <si>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</si>
  <si>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</si>
  <si>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</si>
  <si>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</si>
  <si>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</si>
  <si>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</si>
  <si>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</si>
  <si>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</si>
  <si>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</si>
  <si>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</si>
  <si>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</si>
  <si>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</si>
  <si>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</si>
  <si>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</si>
  <si>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</si>
  <si>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</si>
  <si>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</si>
  <si>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</si>
  <si>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</si>
  <si>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</si>
  <si>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</si>
  <si>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</si>
  <si>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</si>
  <si>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</si>
  <si>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</si>
  <si>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</si>
  <si>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</si>
  <si>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</si>
  <si>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</si>
  <si>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</si>
  <si>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</si>
  <si>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</si>
  <si>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</si>
  <si>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</si>
  <si>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</si>
  <si>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</si>
  <si>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</si>
  <si>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</si>
  <si>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</si>
  <si>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</si>
  <si>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</si>
  <si>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</si>
  <si>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</si>
  <si>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</si>
  <si>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</si>
  <si>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</si>
  <si>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</si>
  <si>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</si>
  <si>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</si>
  <si>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</si>
  <si>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</si>
  <si>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</si>
  <si>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</si>
  <si>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</si>
  <si>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</si>
  <si>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</si>
  <si>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</si>
  <si>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</si>
  <si>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</si>
  <si>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</si>
  <si>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</si>
  <si>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</si>
  <si>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</si>
  <si>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</si>
  <si>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</si>
  <si>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</si>
  <si>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</si>
  <si>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</si>
  <si>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</si>
  <si>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</si>
  <si>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</si>
  <si>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</si>
  <si>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</si>
  <si>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</si>
  <si>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</si>
  <si>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</si>
  <si>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</si>
  <si>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</si>
  <si>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</si>
  <si>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</si>
  <si>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</si>
  <si>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</si>
  <si>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</si>
  <si>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</si>
  <si>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</si>
  <si>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</si>
  <si>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</si>
  <si>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</si>
  <si>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</si>
  <si>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</si>
  <si>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</si>
  <si>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</si>
  <si>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</si>
  <si>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</si>
  <si>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</si>
  <si>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</si>
  <si>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</si>
  <si>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</si>
  <si>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</si>
  <si>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</si>
  <si>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</si>
  <si>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</si>
  <si>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</si>
  <si>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</si>
  <si>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</si>
  <si>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</si>
  <si>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</si>
  <si>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</si>
  <si>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</si>
  <si>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</si>
  <si>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</si>
  <si>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</si>
  <si>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</si>
  <si>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</si>
  <si>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</si>
  <si>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</si>
  <si>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</si>
  <si>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</si>
  <si>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</si>
  <si>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</si>
  <si>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</si>
  <si>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</si>
  <si>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</si>
  <si>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</si>
  <si>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</si>
  <si>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</si>
  <si>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</si>
  <si>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</si>
  <si>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</si>
  <si>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</si>
  <si>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</si>
  <si>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</si>
  <si>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</si>
  <si>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</si>
  <si>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</si>
  <si>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</si>
  <si>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</si>
  <si>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</si>
  <si>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</si>
  <si>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</si>
  <si>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</si>
  <si>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</si>
  <si>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</si>
  <si>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</si>
  <si>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</si>
  <si>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</si>
  <si>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</si>
  <si>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</si>
  <si>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</si>
  <si>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</si>
  <si>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</si>
  <si>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</si>
  <si>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</si>
  <si>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</si>
  <si>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</si>
  <si>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</si>
  <si>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</si>
  <si>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</si>
  <si>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</si>
  <si>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</si>
  <si>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</si>
  <si>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</si>
  <si>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</si>
  <si>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</si>
  <si>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</si>
  <si>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</si>
  <si>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</si>
  <si>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</si>
  <si>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</si>
  <si>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</si>
  <si>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</si>
  <si>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</si>
  <si>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</si>
  <si>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</si>
  <si>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</si>
  <si>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</si>
  <si>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</si>
  <si>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</si>
  <si>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</si>
  <si>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</si>
  <si>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</si>
  <si>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</si>
  <si>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</si>
  <si>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</si>
  <si>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</si>
  <si>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</si>
  <si>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</si>
  <si>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</si>
  <si>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</si>
  <si>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</si>
  <si>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</si>
  <si>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</si>
  <si>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</si>
  <si>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</si>
  <si>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</si>
  <si>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</si>
  <si>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</si>
  <si>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</si>
  <si>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</si>
  <si>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</si>
  <si>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</si>
  <si>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</si>
  <si>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</si>
  <si>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</si>
  <si>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</si>
  <si>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</si>
  <si>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</si>
  <si>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</si>
  <si>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</si>
  <si>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</si>
  <si>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</si>
  <si>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</si>
  <si>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</si>
  <si>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</si>
  <si>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</si>
  <si>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</si>
  <si>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</si>
  <si>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</si>
  <si>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</si>
  <si>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</si>
  <si>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</si>
  <si>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</si>
  <si>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</si>
  <si>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</si>
  <si>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</si>
  <si>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</si>
  <si>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</si>
  <si>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</si>
  <si>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</si>
  <si>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</si>
  <si>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</si>
  <si>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</si>
  <si>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</si>
  <si>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</si>
  <si>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</si>
  <si>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</si>
  <si>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</si>
  <si>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</si>
  <si>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</si>
  <si>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</si>
  <si>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</si>
  <si>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</si>
  <si>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</si>
  <si>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</si>
  <si>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</si>
  <si>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</si>
  <si>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</si>
  <si>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</si>
  <si>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</si>
  <si>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</si>
  <si>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</si>
  <si>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</si>
  <si>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</si>
  <si>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</si>
  <si>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</si>
  <si>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</si>
  <si>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</si>
  <si>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</si>
  <si>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</si>
  <si>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</si>
  <si>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</si>
  <si>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</si>
  <si>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</si>
  <si>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</si>
  <si>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</si>
  <si>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</si>
  <si>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</si>
  <si>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</si>
  <si>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</si>
  <si>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</si>
  <si>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</si>
  <si>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</si>
  <si>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</si>
  <si>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</si>
  <si>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</si>
  <si>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</si>
  <si>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</si>
  <si>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</si>
  <si>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</si>
  <si>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</si>
  <si>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</si>
  <si>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</si>
  <si>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</si>
  <si>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</si>
  <si>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</si>
  <si>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</si>
  <si>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</si>
  <si>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</si>
  <si>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</si>
  <si>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</si>
  <si>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</si>
  <si>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</si>
  <si>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</si>
  <si>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</si>
  <si>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</si>
  <si>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</si>
  <si>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</si>
  <si>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</si>
  <si>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</si>
  <si>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</si>
  <si>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</si>
  <si>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</si>
  <si>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</si>
  <si>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</si>
  <si>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</si>
  <si>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</si>
  <si>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</si>
  <si>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</si>
  <si>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</si>
  <si>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</si>
  <si>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</si>
  <si>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</si>
  <si>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</si>
  <si>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</si>
  <si>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</si>
  <si>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</si>
  <si>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</si>
  <si>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</si>
  <si>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</si>
  <si>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</si>
  <si>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</si>
  <si>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</si>
  <si>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</si>
  <si>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</si>
  <si>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</si>
  <si>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</si>
  <si>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</si>
  <si>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</si>
  <si>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</si>
  <si>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</si>
  <si>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</si>
  <si>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</si>
  <si>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</si>
  <si>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</si>
  <si>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</si>
  <si>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</si>
  <si>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</si>
  <si>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</si>
  <si>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</si>
  <si>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</si>
  <si>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</si>
  <si>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</si>
  <si>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</si>
  <si>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</si>
  <si>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</si>
  <si>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</si>
  <si>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</si>
  <si>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</si>
  <si>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</si>
  <si>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</si>
  <si>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</si>
  <si>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</si>
  <si>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</si>
  <si>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</si>
  <si>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</si>
  <si>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</si>
  <si>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</si>
  <si>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</si>
  <si>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</si>
  <si>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</si>
  <si>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</si>
  <si>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</si>
  <si>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</si>
  <si>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</si>
  <si>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</si>
  <si>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</si>
  <si>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</si>
  <si>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</si>
  <si>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</si>
  <si>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</si>
  <si>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</si>
  <si>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</si>
  <si>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</si>
  <si>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</si>
  <si>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</si>
  <si>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</si>
  <si>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</si>
  <si>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</si>
  <si>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</si>
  <si>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</si>
  <si>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</si>
  <si>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</si>
  <si>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</si>
  <si>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</si>
  <si>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</si>
  <si>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</si>
  <si>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</si>
  <si>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</si>
  <si>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</si>
  <si>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</si>
  <si>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</si>
  <si>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</si>
  <si>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</si>
  <si>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</si>
  <si>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</si>
  <si>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</si>
  <si>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</si>
  <si>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</si>
  <si>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</si>
  <si>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</si>
  <si>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</si>
  <si>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</si>
  <si>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</si>
  <si>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</si>
  <si>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</si>
  <si>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</si>
  <si>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</si>
  <si>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</si>
  <si>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</si>
  <si>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</si>
  <si>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</si>
  <si>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</si>
  <si>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</si>
  <si>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</si>
  <si>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</si>
  <si>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</si>
  <si>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</si>
  <si>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</si>
  <si>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</si>
  <si>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</si>
  <si>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</si>
  <si>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</si>
  <si>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</si>
  <si>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</si>
  <si>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</si>
  <si>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</si>
  <si>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</si>
  <si>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</si>
  <si>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</si>
  <si>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</si>
  <si>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</si>
  <si>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</si>
  <si>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</si>
  <si>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</si>
  <si>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</si>
  <si>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</si>
  <si>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</si>
  <si>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</si>
  <si>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</si>
  <si>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</si>
  <si>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</si>
  <si>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</si>
  <si>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</si>
  <si>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</si>
  <si>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</si>
  <si>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</si>
  <si>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</si>
  <si>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</si>
  <si>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</si>
  <si>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</si>
  <si>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</si>
  <si>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</si>
  <si>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</si>
  <si>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</si>
  <si>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</si>
  <si>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</si>
  <si>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</si>
  <si>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</si>
  <si>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</si>
  <si>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</si>
  <si>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</si>
  <si>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</si>
  <si>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</si>
  <si>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</si>
  <si>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</si>
  <si>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</si>
  <si>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</si>
  <si>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</si>
  <si>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</si>
  <si>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</si>
  <si>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</si>
  <si>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</si>
  <si>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</si>
  <si>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</si>
  <si>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</si>
  <si>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</si>
  <si>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</si>
  <si>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</si>
  <si>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</si>
  <si>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</si>
  <si>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</si>
  <si>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</si>
  <si>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</si>
  <si>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</si>
  <si>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</si>
  <si>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</si>
  <si>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</si>
  <si>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</si>
  <si>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</si>
  <si>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</si>
  <si>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</si>
  <si>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</si>
  <si>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</si>
  <si>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</si>
  <si>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</si>
  <si>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</si>
  <si>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</si>
  <si>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</si>
  <si>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</si>
  <si>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</si>
  <si>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</si>
  <si>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</si>
  <si>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</si>
  <si>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</si>
  <si>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</si>
  <si>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</si>
  <si>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</si>
  <si>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</si>
  <si>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</si>
  <si>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</si>
  <si>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</si>
  <si>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</si>
  <si>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</si>
  <si>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</si>
  <si>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</si>
  <si>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</si>
  <si>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</si>
  <si>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</si>
  <si>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</si>
  <si>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</si>
  <si>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</si>
  <si>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</si>
  <si>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</si>
  <si>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</si>
  <si>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</si>
  <si>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</si>
  <si>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</si>
  <si>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</si>
  <si>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</si>
  <si>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</si>
  <si>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</si>
  <si>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</si>
  <si>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</si>
  <si>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</si>
  <si>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</si>
  <si>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</si>
  <si>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</si>
  <si>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</si>
  <si>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</si>
  <si>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</si>
  <si>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</si>
  <si>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</si>
  <si>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</si>
  <si>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</si>
  <si>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</si>
  <si>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</si>
  <si>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</si>
  <si>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</si>
  <si>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</si>
  <si>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</si>
  <si>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</si>
  <si>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</si>
  <si>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</si>
  <si>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</si>
  <si>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</si>
  <si>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</si>
  <si>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</si>
  <si>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</si>
  <si>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</si>
  <si>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</si>
  <si>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</si>
  <si>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</si>
  <si>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</si>
  <si>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</si>
  <si>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</si>
  <si>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</si>
  <si>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</si>
  <si>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</si>
  <si>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</si>
  <si>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</si>
  <si>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</si>
  <si>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</si>
  <si>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</si>
  <si>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</si>
  <si>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</si>
  <si>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</si>
  <si>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</si>
  <si>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</si>
  <si>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</si>
  <si>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</si>
  <si>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</si>
  <si>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</si>
  <si>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</si>
  <si>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</si>
  <si>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</si>
  <si>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</si>
  <si>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</si>
  <si>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</si>
  <si>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</si>
  <si>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</si>
  <si>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</si>
  <si>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</si>
  <si>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</si>
  <si>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</si>
  <si>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</si>
  <si>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</si>
  <si>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</si>
  <si>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</si>
  <si>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</si>
  <si>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</si>
  <si>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</si>
  <si>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</si>
  <si>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</si>
  <si>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</si>
  <si>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</si>
  <si>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</si>
  <si>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</si>
  <si>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</si>
  <si>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</si>
  <si>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</si>
  <si>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</si>
  <si>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</si>
  <si>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</si>
  <si>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</si>
  <si>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</si>
  <si>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</si>
  <si>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</si>
  <si>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</si>
  <si>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</si>
  <si>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</si>
  <si>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</si>
  <si>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</si>
  <si>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</si>
  <si>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</si>
  <si>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</si>
  <si>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</si>
  <si>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</si>
  <si>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</si>
  <si>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</si>
  <si>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</si>
  <si>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</si>
  <si>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</si>
  <si>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</si>
  <si>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</si>
  <si>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</si>
  <si>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</si>
  <si>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</si>
  <si>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</si>
  <si>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</si>
  <si>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</si>
  <si>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</si>
  <si>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</si>
  <si>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</si>
  <si>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</si>
  <si>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</si>
  <si>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</si>
  <si>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</si>
  <si>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</si>
  <si>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</si>
  <si>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</si>
  <si>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</si>
  <si>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</si>
  <si>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</si>
  <si>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</si>
  <si>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</si>
  <si>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</si>
  <si>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</si>
  <si>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</si>
  <si>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</si>
  <si>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</si>
  <si>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</si>
  <si>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</si>
  <si>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</si>
  <si>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</si>
  <si>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</si>
  <si>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</si>
  <si>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</si>
  <si>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</si>
  <si>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</si>
  <si>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</si>
  <si>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</si>
  <si>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</si>
  <si>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</si>
  <si>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</si>
  <si>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</si>
  <si>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</si>
  <si>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</si>
  <si>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</si>
  <si>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</si>
  <si>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</si>
  <si>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</si>
  <si>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</si>
  <si>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</si>
  <si>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</si>
  <si>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</si>
  <si>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</si>
  <si>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</si>
  <si>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</si>
  <si>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</si>
  <si>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</si>
  <si>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</si>
  <si>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</si>
  <si>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</si>
  <si>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</si>
  <si>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</si>
  <si>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</si>
  <si>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</si>
  <si>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</si>
  <si>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</si>
  <si>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</si>
  <si>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</si>
  <si>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</si>
  <si>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</si>
  <si>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</si>
  <si>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</si>
  <si>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</si>
  <si>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</si>
  <si>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</si>
  <si>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</si>
  <si>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</si>
  <si>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</si>
  <si>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</si>
  <si>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</si>
  <si>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</si>
  <si>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</si>
  <si>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</si>
  <si>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</si>
  <si>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</si>
  <si>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</si>
  <si>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</si>
  <si>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</si>
  <si>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</si>
  <si>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</si>
  <si>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</si>
  <si>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</si>
  <si>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</si>
  <si>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</si>
  <si>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</si>
  <si>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</si>
  <si>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</si>
  <si>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</si>
  <si>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</si>
  <si>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</si>
  <si>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</si>
  <si>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</si>
  <si>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</si>
  <si>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</si>
  <si>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</si>
  <si>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</si>
  <si>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</si>
  <si>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</si>
  <si>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</si>
  <si>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</si>
  <si>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</si>
  <si>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</si>
  <si>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</si>
  <si>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</si>
  <si>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</si>
  <si>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</si>
  <si>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</si>
  <si>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</si>
  <si>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</si>
  <si>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</si>
  <si>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</si>
  <si>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</si>
  <si>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</si>
  <si>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</si>
  <si>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</si>
  <si>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</si>
  <si>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</si>
  <si>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</si>
  <si>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</si>
  <si>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</si>
  <si>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</si>
  <si>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</si>
  <si>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</si>
  <si>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</si>
  <si>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</si>
  <si>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</si>
  <si>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</si>
  <si>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</si>
  <si>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</si>
  <si>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</si>
  <si>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</si>
  <si>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</si>
  <si>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</si>
  <si>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</si>
  <si>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</si>
  <si>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</si>
  <si>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</si>
  <si>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</si>
  <si>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</si>
  <si>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</si>
  <si>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</si>
  <si>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</si>
  <si>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</si>
  <si>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</si>
  <si>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</si>
  <si>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</si>
  <si>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</si>
  <si>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</si>
  <si>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</si>
  <si>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</si>
  <si>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</si>
  <si>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</si>
  <si>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</si>
  <si>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</si>
  <si>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</si>
  <si>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</si>
  <si>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</si>
  <si>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</si>
  <si>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</si>
  <si>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</si>
  <si>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</si>
  <si>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</si>
  <si>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</si>
  <si>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</si>
  <si>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</si>
  <si>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</si>
  <si>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</si>
  <si>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</si>
  <si>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</si>
  <si>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</si>
  <si>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</si>
  <si>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</si>
  <si>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</si>
  <si>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</si>
  <si>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</si>
  <si>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</si>
  <si>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</si>
  <si>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</si>
  <si>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</si>
  <si>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</si>
  <si>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</si>
  <si>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</si>
  <si>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</si>
  <si>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</si>
  <si>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</si>
  <si>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</si>
  <si>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</si>
  <si>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</si>
  <si>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</si>
  <si>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</si>
  <si>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</si>
  <si>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</si>
  <si>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</si>
  <si>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</si>
  <si>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</si>
  <si>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</si>
  <si>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</si>
  <si>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</si>
  <si>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</si>
  <si>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</si>
  <si>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</si>
  <si>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</si>
  <si>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</si>
  <si>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</si>
  <si>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</si>
  <si>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</si>
  <si>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</si>
  <si>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</si>
  <si>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</si>
  <si>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</si>
  <si>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</si>
  <si>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</si>
  <si>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</si>
  <si>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</si>
  <si>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</si>
  <si>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</si>
  <si>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</si>
  <si>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</si>
  <si>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</si>
  <si>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</si>
  <si>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</si>
  <si>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</si>
  <si>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</si>
  <si>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</si>
  <si>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</si>
  <si>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</si>
  <si>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</si>
  <si>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</si>
  <si>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</si>
  <si>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</si>
  <si>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</si>
  <si>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</si>
  <si>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</si>
  <si>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</si>
  <si>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</si>
  <si>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</si>
  <si>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</si>
  <si>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</si>
  <si>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</si>
  <si>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</si>
  <si>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</si>
  <si>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</si>
  <si>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</si>
  <si>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</si>
  <si>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</si>
  <si>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</si>
  <si>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</si>
  <si>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</si>
  <si>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</si>
  <si>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</si>
  <si>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</si>
  <si>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</si>
  <si>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</si>
  <si>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</si>
  <si>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</si>
  <si>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</si>
  <si>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</si>
  <si>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</si>
  <si>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</si>
  <si>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</si>
  <si>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</si>
  <si>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</si>
  <si>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</si>
  <si>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</si>
  <si>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</si>
  <si>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</si>
  <si>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</si>
  <si>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</si>
  <si>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</si>
  <si>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</si>
  <si>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</si>
  <si>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</si>
  <si>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</si>
  <si>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</si>
  <si>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</si>
  <si>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</si>
  <si>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</si>
  <si>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</si>
  <si>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</si>
  <si>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</si>
  <si>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</si>
  <si>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</si>
  <si>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</si>
  <si>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</si>
  <si>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</si>
  <si>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</si>
  <si>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</si>
  <si>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</si>
  <si>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</si>
  <si>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</si>
  <si>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</si>
  <si>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</si>
  <si>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</si>
  <si>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</si>
  <si>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</si>
  <si>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</si>
  <si>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</si>
  <si>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</si>
  <si>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</si>
  <si>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</si>
  <si>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</si>
  <si>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</si>
  <si>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</si>
  <si>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</si>
  <si>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</si>
  <si>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</si>
  <si>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</si>
  <si>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</si>
  <si>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</si>
  <si>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</si>
  <si>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</si>
  <si>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</si>
  <si>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</si>
  <si>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</si>
  <si>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</si>
  <si>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</si>
  <si>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</si>
  <si>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</si>
  <si>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</si>
  <si>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</si>
  <si>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</si>
  <si>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</si>
  <si>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</si>
  <si>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</si>
  <si>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</si>
  <si>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</si>
  <si>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</si>
  <si>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</si>
  <si>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</si>
  <si>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</si>
  <si>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</si>
  <si>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</si>
  <si>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</si>
  <si>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</si>
  <si>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</si>
  <si>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</si>
  <si>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</si>
  <si>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</si>
  <si>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</si>
  <si>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</si>
  <si>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</si>
  <si>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</si>
  <si>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</si>
  <si>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</si>
  <si>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</si>
  <si>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</si>
  <si>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</si>
  <si>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</si>
  <si>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</si>
  <si>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</si>
  <si>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</si>
  <si>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</si>
  <si>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</si>
  <si>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</si>
  <si>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</si>
  <si>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</si>
  <si>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</si>
  <si>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</si>
  <si>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</si>
  <si>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</si>
  <si>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</si>
  <si>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</si>
  <si>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</si>
  <si>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</si>
  <si>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</si>
  <si>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</si>
  <si>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</si>
  <si>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</si>
  <si>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</si>
  <si>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</si>
  <si>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</si>
  <si>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</si>
  <si>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</si>
  <si>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</si>
  <si>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</si>
  <si>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</si>
  <si>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</si>
  <si>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</si>
  <si>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</si>
  <si>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</si>
  <si>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</si>
  <si>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</si>
  <si>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</si>
  <si>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</si>
  <si>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</si>
  <si>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</si>
  <si>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</si>
  <si>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</si>
  <si>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</si>
  <si>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</si>
  <si>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</si>
  <si>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</si>
  <si>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</si>
  <si>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</si>
  <si>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</si>
  <si>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</si>
  <si>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</si>
  <si>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</si>
  <si>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</si>
  <si>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</si>
  <si>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</si>
  <si>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</si>
  <si>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</si>
  <si>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</si>
  <si>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</si>
  <si>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</si>
  <si>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</si>
  <si>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</si>
  <si>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</si>
  <si>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</si>
  <si>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</si>
  <si>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</si>
  <si>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</si>
  <si>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</si>
  <si>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</si>
  <si>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</si>
  <si>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</si>
  <si>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</si>
  <si>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</si>
  <si>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</si>
  <si>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</si>
  <si>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</si>
  <si>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</si>
  <si>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</si>
  <si>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</si>
  <si>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</si>
  <si>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</si>
  <si>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</si>
  <si>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</si>
  <si>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</si>
  <si>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</si>
  <si>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</si>
  <si>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</si>
  <si>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</si>
  <si>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</si>
  <si>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</si>
  <si>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</si>
  <si>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</si>
  <si>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</si>
  <si>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</si>
  <si>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</si>
  <si>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</si>
  <si>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</si>
  <si>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</si>
  <si>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</si>
  <si>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</si>
  <si>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</si>
  <si>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</si>
  <si>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</si>
  <si>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</si>
  <si>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</si>
  <si>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</si>
  <si>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</si>
  <si>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</si>
  <si>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</si>
  <si>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</si>
  <si>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</si>
  <si>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</si>
  <si>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</si>
  <si>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</si>
  <si>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</si>
  <si>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</si>
  <si>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</si>
  <si>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</si>
  <si>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</si>
  <si>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</si>
  <si>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</si>
  <si>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</si>
  <si>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</si>
  <si>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</si>
  <si>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</si>
  <si>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</si>
  <si>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</si>
  <si>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</si>
  <si>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</si>
  <si>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</si>
  <si>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</si>
  <si>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</si>
  <si>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</si>
  <si>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</si>
  <si>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</si>
  <si>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</si>
  <si>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</si>
  <si>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</si>
  <si>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</si>
  <si>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</si>
  <si>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</si>
  <si>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</si>
  <si>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</si>
  <si>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</si>
  <si>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</si>
  <si>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</si>
  <si>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</si>
  <si>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</si>
  <si>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</si>
  <si>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</si>
  <si>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</si>
  <si>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</si>
  <si>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</si>
  <si>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</si>
  <si>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</si>
  <si>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</si>
  <si>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</si>
  <si>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</si>
  <si>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</si>
  <si>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</si>
  <si>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</si>
  <si>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</si>
  <si>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</si>
  <si>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</si>
  <si>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</si>
  <si>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</si>
  <si>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</si>
  <si>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</si>
  <si>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</si>
  <si>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</si>
  <si>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</si>
  <si>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</si>
  <si>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</si>
  <si>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</si>
  <si>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</si>
  <si>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</si>
  <si>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</si>
  <si>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</si>
  <si>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</si>
  <si>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</si>
  <si>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</si>
  <si>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</si>
  <si>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</si>
  <si>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</si>
  <si>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</si>
  <si>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</si>
  <si>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</si>
  <si>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</si>
  <si>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</si>
  <si>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</si>
  <si>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</si>
  <si>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</si>
  <si>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</si>
  <si>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</si>
  <si>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</si>
  <si>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</si>
  <si>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</si>
  <si>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</si>
  <si>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</si>
  <si>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</si>
  <si>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</si>
  <si>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</si>
  <si>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</si>
  <si>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</si>
  <si>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</si>
  <si>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</si>
  <si>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</si>
  <si>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</si>
  <si>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</si>
  <si>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</si>
  <si>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</si>
  <si>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</si>
  <si>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</si>
  <si>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</si>
  <si>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</si>
  <si>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</si>
  <si>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</si>
  <si>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</si>
  <si>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</si>
  <si>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</si>
  <si>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</si>
  <si>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</si>
  <si>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</si>
  <si>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</si>
  <si>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</si>
  <si>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</si>
  <si>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</si>
  <si>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</si>
  <si>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</si>
  <si>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</si>
  <si>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</si>
  <si>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</si>
  <si>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</si>
  <si>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</si>
  <si>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</si>
  <si>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</si>
  <si>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</si>
  <si>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</si>
  <si>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</si>
  <si>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</si>
  <si>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</si>
  <si>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</si>
  <si>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</si>
  <si>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</si>
  <si>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</si>
  <si>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</si>
  <si>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</si>
  <si>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</si>
  <si>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</si>
  <si>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</si>
  <si>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</si>
  <si>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</si>
  <si>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</si>
  <si>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</si>
  <si>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</si>
  <si>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</si>
  <si>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</si>
  <si>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</si>
  <si>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</si>
  <si>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</si>
  <si>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</si>
  <si>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</si>
  <si>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</si>
  <si>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</si>
  <si>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</si>
  <si>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</si>
  <si>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</si>
  <si>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</si>
  <si>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</si>
  <si>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</si>
  <si>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</si>
  <si>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</si>
  <si>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</si>
  <si>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</si>
  <si>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</si>
  <si>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</si>
  <si>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</si>
  <si>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</si>
  <si>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</si>
  <si>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</si>
  <si>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</si>
  <si>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</si>
  <si>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</si>
  <si>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</si>
  <si>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</si>
  <si>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</si>
  <si>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</si>
  <si>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</si>
  <si>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</si>
  <si>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</si>
  <si>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</si>
  <si>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</si>
  <si>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</si>
  <si>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</si>
  <si>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</si>
  <si>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</si>
  <si>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</si>
  <si>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</si>
  <si>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</si>
  <si>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</si>
  <si>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</si>
  <si>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</si>
  <si>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</si>
  <si>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</si>
  <si>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</si>
  <si>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</si>
  <si>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</si>
  <si>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</si>
  <si>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</si>
  <si>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</si>
  <si>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</si>
  <si>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</si>
  <si>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</si>
  <si>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</si>
  <si>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</si>
  <si>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</si>
  <si>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</si>
  <si>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</si>
  <si>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</si>
  <si>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</si>
  <si>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</si>
  <si>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</si>
  <si>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</si>
  <si>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</si>
  <si>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</si>
  <si>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</si>
  <si>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</si>
  <si>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</si>
  <si>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</si>
  <si>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</si>
  <si>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</si>
  <si>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</si>
  <si>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</si>
  <si>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</si>
  <si>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</si>
  <si>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</si>
  <si>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</si>
  <si>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</si>
  <si>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</si>
  <si>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</si>
  <si>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</si>
  <si>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</si>
  <si>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</si>
  <si>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</si>
  <si>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</si>
  <si>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</si>
  <si>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</si>
  <si>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</si>
  <si>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</si>
  <si>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</si>
  <si>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</si>
  <si>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</si>
  <si>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</si>
  <si>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</si>
  <si>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</si>
  <si>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</si>
  <si>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</si>
  <si>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</si>
  <si>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</si>
  <si>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</si>
  <si>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</si>
  <si>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</si>
  <si>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</si>
  <si>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</si>
  <si>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</si>
  <si>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</si>
  <si>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</si>
  <si>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</si>
  <si>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</si>
  <si>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</si>
  <si>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</si>
  <si>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</si>
  <si>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</si>
  <si>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</si>
  <si>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</si>
  <si>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</si>
  <si>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</si>
  <si>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</si>
  <si>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</si>
  <si>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</si>
  <si>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</si>
  <si>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</si>
  <si>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</si>
  <si>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</si>
  <si>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</si>
  <si>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</si>
  <si>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</si>
  <si>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</si>
  <si>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</si>
  <si>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</si>
  <si>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</si>
  <si>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</si>
  <si>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</si>
  <si>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</si>
  <si>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</si>
  <si>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</si>
  <si>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</si>
  <si>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</si>
  <si>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</si>
  <si>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</si>
  <si>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</si>
  <si>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</si>
  <si>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</si>
  <si>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</si>
  <si>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</si>
  <si>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</si>
  <si>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</si>
  <si>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</si>
  <si>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</si>
  <si>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</si>
  <si>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</si>
  <si>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</si>
  <si>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</si>
  <si>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</si>
  <si>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</si>
  <si>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</si>
  <si>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</si>
  <si>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</si>
  <si>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</si>
  <si>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</si>
  <si>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</si>
  <si>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</si>
  <si>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</si>
  <si>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</si>
  <si>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</si>
  <si>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</si>
  <si>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</si>
  <si>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</si>
  <si>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</si>
  <si>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</si>
  <si>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</si>
  <si>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</si>
  <si>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</si>
  <si>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</si>
  <si>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</si>
  <si>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</si>
  <si>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</si>
  <si>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</si>
  <si>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</si>
  <si>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</si>
  <si>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</si>
  <si>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</si>
  <si>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</si>
  <si>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</si>
  <si>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</si>
  <si>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</si>
  <si>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</si>
  <si>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</si>
  <si>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</si>
  <si>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</si>
  <si>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</si>
  <si>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</si>
  <si>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</si>
  <si>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</si>
  <si>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</si>
  <si>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</si>
  <si>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</si>
  <si>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</si>
  <si>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</si>
  <si>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</si>
  <si>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</si>
  <si>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</si>
  <si>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</si>
  <si>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</si>
  <si>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</si>
  <si>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</si>
  <si>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</si>
  <si>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</si>
  <si>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</si>
  <si>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</si>
  <si>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</si>
  <si>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</si>
  <si>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</si>
  <si>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</si>
  <si>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</si>
  <si>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</si>
  <si>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</si>
  <si>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</si>
  <si>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</si>
  <si>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</si>
  <si>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</si>
  <si>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</si>
  <si>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</si>
  <si>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</si>
  <si>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</si>
  <si>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</si>
  <si>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</si>
  <si>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</si>
  <si>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</si>
  <si>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</si>
  <si>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</si>
  <si>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</si>
  <si>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</si>
  <si>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</si>
  <si>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</si>
  <si>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</si>
  <si>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</si>
  <si>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</si>
  <si>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</si>
  <si>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</si>
  <si>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</si>
  <si>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</si>
  <si>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</si>
  <si>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</si>
  <si>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</si>
  <si>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</si>
  <si>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</si>
  <si>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</si>
  <si>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</si>
  <si>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</si>
  <si>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</si>
  <si>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</si>
  <si>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</si>
  <si>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</si>
  <si>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</si>
  <si>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</si>
  <si>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</si>
  <si>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</si>
  <si>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</si>
  <si>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</si>
  <si>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</si>
  <si>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</si>
  <si>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</si>
  <si>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</si>
  <si>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</si>
  <si>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</si>
  <si>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</si>
  <si>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</si>
  <si>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</si>
  <si>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</si>
  <si>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</si>
  <si>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</si>
  <si>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</si>
  <si>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</si>
  <si>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</si>
  <si>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</si>
  <si>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</si>
  <si>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</si>
  <si>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</si>
  <si>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</si>
  <si>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</si>
  <si>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</si>
  <si>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</si>
  <si>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</si>
  <si>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</si>
  <si>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</si>
  <si>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</si>
  <si>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</si>
  <si>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</si>
  <si>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</si>
  <si>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</si>
  <si>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</si>
  <si>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</si>
  <si>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</si>
  <si>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</si>
  <si>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</si>
  <si>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</si>
  <si>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</si>
  <si>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</si>
  <si>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</si>
  <si>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</si>
  <si>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</si>
  <si>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</si>
  <si>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</si>
  <si>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</si>
  <si>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</si>
  <si>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</si>
  <si>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</si>
  <si>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</si>
  <si>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</si>
  <si>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</si>
  <si>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</si>
  <si>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</si>
  <si>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</si>
  <si>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</si>
  <si>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</si>
  <si>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</si>
  <si>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</si>
  <si>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</si>
  <si>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</si>
  <si>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</si>
  <si>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</si>
  <si>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</si>
  <si>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</si>
  <si>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</si>
  <si>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</si>
  <si>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</si>
  <si>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</si>
  <si>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</si>
  <si>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</si>
  <si>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</si>
  <si>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</si>
  <si>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</si>
  <si>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</si>
  <si>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</si>
  <si>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</si>
  <si>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</si>
  <si>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</si>
  <si>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</si>
  <si>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</si>
  <si>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</si>
  <si>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</si>
  <si>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</si>
  <si>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</si>
  <si>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</si>
  <si>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</si>
  <si>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</si>
  <si>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</si>
  <si>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</si>
  <si>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</si>
  <si>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</si>
  <si>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</si>
  <si>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</si>
  <si>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</si>
  <si>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</si>
  <si>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</si>
  <si>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</si>
  <si>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</si>
  <si>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</si>
  <si>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</si>
  <si>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</si>
  <si>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</si>
  <si>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</si>
  <si>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</si>
  <si>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</si>
  <si>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</si>
  <si>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</si>
  <si>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</si>
  <si>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</si>
  <si>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</si>
  <si>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</si>
  <si>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</si>
  <si>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</si>
  <si>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</si>
  <si>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</si>
  <si>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</si>
  <si>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</si>
  <si>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</si>
  <si>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</si>
  <si>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</si>
  <si>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</si>
  <si>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</si>
  <si>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</si>
  <si>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</si>
  <si>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</si>
  <si>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</si>
  <si>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</si>
  <si>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</si>
  <si>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</si>
  <si>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</si>
  <si>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</si>
  <si>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</si>
  <si>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</si>
  <si>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</si>
  <si>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</si>
  <si>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</si>
  <si>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</si>
  <si>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</si>
  <si>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</si>
  <si>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</si>
  <si>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</si>
  <si>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</si>
  <si>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</si>
  <si>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</si>
  <si>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</si>
  <si>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</si>
  <si>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</si>
  <si>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</si>
  <si>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</si>
  <si>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</si>
  <si>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</si>
  <si>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</si>
  <si>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</si>
  <si>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</si>
  <si>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</si>
  <si>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</si>
  <si>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</si>
  <si>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</si>
  <si>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</si>
  <si>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</si>
  <si>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</si>
  <si>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</si>
  <si>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</si>
  <si>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</si>
  <si>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</si>
  <si>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</si>
  <si>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</si>
  <si>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</si>
  <si>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</si>
  <si>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</si>
  <si>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</si>
  <si>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</si>
  <si>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</si>
  <si>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</si>
  <si>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</si>
  <si>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</si>
  <si>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</si>
  <si>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</si>
  <si>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</si>
  <si>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</si>
  <si>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</si>
  <si>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</si>
  <si>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</si>
  <si>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</si>
  <si>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</si>
  <si>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</si>
  <si>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</si>
  <si>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</si>
  <si>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</si>
  <si>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</si>
  <si>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</si>
  <si>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</si>
  <si>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</si>
  <si>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</si>
  <si>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</si>
  <si>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</si>
  <si>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</si>
  <si>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</si>
  <si>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</si>
  <si>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</si>
  <si>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</si>
  <si>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</si>
  <si>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</si>
  <si>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</si>
  <si>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</si>
  <si>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</si>
  <si>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</si>
  <si>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</si>
  <si>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</si>
  <si>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</si>
  <si>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</si>
  <si>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</si>
  <si>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</si>
  <si>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</si>
  <si>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</si>
  <si>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</si>
  <si>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</si>
  <si>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</si>
  <si>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</si>
  <si>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</si>
  <si>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</si>
  <si>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</si>
  <si>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</si>
  <si>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</si>
  <si>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</si>
  <si>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</si>
  <si>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</si>
  <si>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</si>
  <si>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</si>
  <si>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</si>
  <si>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</si>
  <si>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</si>
  <si>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</si>
  <si>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</si>
  <si>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</si>
  <si>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</si>
  <si>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</si>
  <si>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</si>
  <si>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</si>
  <si>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</si>
  <si>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</si>
  <si>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</si>
  <si>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</si>
  <si>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</si>
  <si>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</si>
  <si>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</si>
  <si>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</si>
  <si>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</si>
  <si>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</si>
  <si>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</si>
  <si>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</si>
  <si>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</si>
  <si>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</si>
  <si>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</si>
  <si>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</si>
  <si>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</si>
  <si>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</si>
  <si>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</si>
  <si>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</si>
  <si>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</si>
  <si>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</si>
  <si>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</si>
  <si>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</si>
  <si>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</si>
  <si>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</si>
  <si>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</si>
  <si>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</si>
  <si>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</si>
  <si>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</si>
  <si>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</si>
  <si>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</si>
  <si>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</si>
  <si>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</si>
  <si>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</si>
  <si>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</si>
  <si>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</si>
  <si>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</si>
  <si>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</si>
  <si>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</si>
  <si>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</si>
  <si>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</si>
  <si>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</si>
  <si>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</si>
  <si>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</si>
  <si>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</si>
  <si>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</si>
  <si>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</si>
  <si>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</si>
  <si>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</si>
  <si>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</si>
  <si>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</si>
  <si>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</si>
  <si>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</si>
  <si>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</si>
  <si>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</si>
  <si>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</si>
  <si>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</si>
  <si>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</si>
  <si>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</si>
  <si>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</si>
  <si>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</si>
  <si>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</si>
  <si>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</si>
  <si>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</si>
  <si>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</si>
  <si>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</si>
  <si>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</si>
  <si>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</si>
  <si>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</si>
  <si>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</si>
  <si>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</si>
  <si>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</si>
  <si>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</si>
  <si>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</si>
  <si>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</si>
  <si>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</si>
  <si>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</si>
  <si>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</si>
  <si>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</si>
  <si>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</si>
  <si>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</si>
  <si>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</si>
  <si>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</si>
  <si>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</si>
  <si>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</si>
  <si>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</si>
  <si>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</si>
  <si>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</si>
  <si>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</si>
  <si>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</si>
  <si>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</si>
  <si>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</si>
  <si>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</si>
  <si>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</si>
  <si>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</si>
  <si>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</si>
  <si>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</si>
  <si>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</si>
  <si>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</si>
  <si>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</si>
  <si>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</si>
  <si>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</si>
  <si>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</si>
  <si>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</si>
  <si>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</si>
  <si>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</si>
  <si>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</si>
  <si>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</si>
  <si>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</si>
  <si>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</si>
  <si>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</si>
  <si>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</si>
  <si>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</si>
  <si>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</si>
  <si>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</si>
  <si>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</si>
  <si>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</si>
  <si>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</si>
  <si>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</si>
  <si>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</si>
  <si>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</si>
  <si>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</si>
  <si>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</si>
  <si>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</si>
  <si>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</si>
  <si>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</si>
  <si>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</si>
  <si>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</si>
  <si>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</si>
  <si>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</si>
  <si>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</si>
  <si>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</si>
  <si>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</si>
  <si>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</si>
  <si>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</si>
  <si>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</si>
  <si>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</si>
  <si>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</si>
  <si>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</si>
  <si>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</si>
  <si>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</si>
  <si>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</si>
  <si>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</si>
  <si>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</si>
  <si>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</si>
  <si>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</si>
  <si>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</si>
  <si>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</si>
  <si>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</si>
  <si>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</si>
  <si>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</si>
  <si>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</si>
  <si>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</si>
  <si>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</si>
  <si>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</si>
  <si>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</si>
  <si>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</si>
  <si>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</si>
  <si>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</si>
  <si>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</si>
  <si>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</si>
  <si>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</si>
  <si>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</si>
  <si>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</si>
  <si>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</si>
  <si>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</si>
  <si>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</si>
  <si>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</si>
  <si>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</si>
  <si>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</si>
  <si>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</si>
  <si>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</si>
  <si>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</si>
  <si>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</si>
  <si>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</si>
  <si>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</si>
  <si>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</si>
  <si>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</si>
  <si>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</si>
  <si>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</si>
  <si>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</si>
  <si>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</si>
  <si>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</si>
  <si>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</si>
  <si>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</si>
  <si>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</si>
  <si>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</si>
  <si>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</si>
  <si>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</si>
  <si>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</si>
  <si>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</si>
  <si>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</si>
  <si>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</si>
  <si>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</si>
  <si>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</si>
  <si>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</si>
  <si>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</si>
  <si>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</si>
  <si>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</si>
  <si>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</si>
  <si>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</si>
  <si>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</si>
  <si>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</si>
  <si>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</si>
  <si>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</si>
  <si>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</si>
  <si>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</si>
  <si>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</si>
  <si>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</si>
  <si>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</si>
  <si>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</si>
  <si>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</si>
  <si>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</si>
  <si>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</si>
  <si>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</si>
  <si>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</si>
  <si>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</si>
  <si>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</si>
  <si>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</si>
  <si>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</si>
  <si>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</si>
  <si>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</si>
  <si>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</si>
  <si>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</si>
  <si>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</si>
  <si>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</si>
  <si>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</si>
  <si>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</si>
  <si>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</si>
  <si>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</si>
  <si>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</si>
  <si>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</si>
  <si>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</si>
  <si>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</si>
  <si>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</si>
  <si>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</si>
  <si>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</si>
  <si>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</si>
  <si>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</si>
  <si>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</si>
  <si>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</si>
  <si>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</si>
  <si>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</si>
  <si>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</si>
  <si>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</si>
  <si>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</si>
  <si>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</si>
  <si>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</si>
  <si>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</si>
  <si>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</si>
  <si>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</si>
  <si>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</si>
  <si>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</si>
  <si>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</si>
  <si>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</si>
  <si>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</si>
  <si>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</si>
  <si>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</si>
  <si>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</si>
  <si>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</si>
  <si>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</si>
  <si>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</si>
  <si>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</si>
  <si>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</si>
  <si>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</si>
  <si>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</si>
  <si>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</si>
  <si>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</si>
  <si>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</si>
  <si>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</si>
  <si>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</si>
  <si>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</si>
  <si>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</si>
  <si>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</si>
  <si>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</si>
  <si>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</si>
  <si>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</si>
  <si>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</si>
  <si>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</si>
  <si>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</si>
  <si>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</si>
  <si>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</si>
  <si>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</si>
  <si>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</si>
  <si>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</si>
  <si>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</si>
  <si>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</si>
  <si>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</si>
  <si>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</si>
  <si>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</si>
  <si>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</si>
  <si>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</si>
  <si>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</si>
  <si>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</si>
  <si>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</si>
  <si>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</si>
  <si>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</si>
  <si>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</si>
  <si>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</si>
  <si>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</si>
  <si>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</si>
  <si>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</si>
  <si>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</si>
  <si>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</si>
  <si>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</si>
  <si>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</si>
  <si>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</si>
  <si>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</si>
  <si>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</si>
  <si>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</si>
  <si>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</si>
  <si>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</si>
  <si>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</si>
  <si>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</si>
  <si>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</si>
  <si>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</si>
  <si>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</si>
  <si>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</si>
  <si>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</si>
  <si>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</si>
  <si>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</si>
  <si>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</si>
  <si>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</si>
  <si>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</si>
  <si>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</si>
  <si>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</si>
  <si>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</si>
  <si>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</si>
  <si>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</si>
  <si>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</si>
  <si>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</si>
  <si>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</si>
  <si>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</si>
  <si>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</si>
  <si>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</si>
  <si>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</si>
  <si>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</si>
  <si>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</si>
  <si>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</si>
  <si>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</si>
  <si>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</si>
  <si>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</si>
  <si>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</si>
  <si>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</si>
  <si>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</si>
  <si>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</si>
  <si>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</si>
  <si>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</si>
  <si>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</si>
  <si>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</si>
  <si>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</si>
  <si>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</si>
  <si>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</si>
  <si>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</si>
  <si>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</si>
  <si>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</si>
  <si>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</si>
  <si>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</si>
  <si>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</si>
  <si>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</si>
  <si>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</si>
  <si>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</si>
  <si>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</si>
  <si>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</si>
  <si>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</si>
  <si>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</si>
  <si>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</si>
  <si>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</si>
  <si>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</si>
  <si>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</si>
  <si>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</si>
  <si>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</si>
  <si>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</si>
  <si>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</si>
  <si>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</si>
  <si>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</si>
  <si>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</si>
  <si>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</si>
  <si>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</si>
  <si>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</si>
  <si>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</si>
  <si>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</si>
  <si>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</si>
  <si>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</si>
  <si>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</si>
  <si>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</si>
  <si>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</si>
  <si>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</si>
  <si>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</si>
  <si>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</si>
  <si>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</si>
  <si>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</si>
  <si>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</si>
  <si>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</si>
  <si>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</si>
  <si>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</si>
  <si>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</si>
  <si>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</si>
  <si>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</si>
  <si>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</si>
  <si>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</si>
  <si>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</si>
  <si>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</si>
  <si>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</si>
  <si>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</si>
  <si>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</si>
  <si>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</si>
  <si>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</si>
  <si>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</si>
  <si>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</si>
  <si>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</si>
  <si>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</si>
  <si>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</si>
  <si>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</si>
  <si>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</si>
  <si>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</si>
  <si>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</si>
  <si>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</si>
  <si>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</si>
  <si>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</si>
  <si>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</si>
  <si>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</si>
  <si>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</si>
  <si>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</si>
  <si>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</si>
  <si>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</si>
  <si>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</si>
  <si>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</si>
  <si>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</si>
  <si>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</si>
  <si>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</si>
  <si>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</si>
  <si>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</si>
  <si>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</si>
  <si>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</si>
  <si>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</si>
  <si>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</si>
  <si>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</si>
  <si>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</si>
  <si>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</si>
  <si>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</si>
  <si>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</si>
  <si>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</si>
  <si>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</si>
  <si>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</si>
  <si>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</si>
  <si>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</si>
  <si>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</si>
  <si>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</si>
  <si>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</si>
  <si>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</si>
  <si>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</si>
  <si>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</si>
  <si>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</si>
  <si>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</si>
  <si>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</si>
  <si>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</si>
  <si>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</si>
  <si>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</si>
  <si>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</si>
  <si>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</si>
  <si>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</si>
  <si>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</si>
  <si>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</si>
  <si>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</si>
  <si>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</si>
  <si>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</si>
  <si>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</si>
  <si>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</si>
  <si>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</si>
  <si>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</si>
  <si>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</si>
  <si>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</si>
  <si>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</si>
  <si>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</si>
  <si>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</si>
  <si>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</si>
  <si>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</si>
  <si>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</si>
  <si>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</si>
  <si>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</si>
  <si>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</si>
  <si>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</si>
  <si>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</si>
  <si>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</si>
  <si>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</si>
  <si>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</si>
  <si>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</si>
  <si>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</si>
  <si>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</si>
  <si>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</si>
  <si>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</si>
  <si>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</si>
  <si>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</si>
  <si>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</si>
  <si>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</si>
  <si>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</si>
  <si>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</si>
  <si>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</si>
  <si>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</si>
  <si>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</si>
  <si>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</si>
  <si>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</si>
  <si>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</si>
  <si>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</si>
  <si>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</si>
  <si>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</si>
  <si>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</si>
  <si>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</si>
  <si>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</si>
  <si>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</si>
  <si>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</si>
  <si>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</si>
  <si>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</si>
  <si>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</si>
  <si>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</si>
  <si>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</si>
  <si>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</si>
  <si>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</si>
  <si>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</si>
  <si>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</si>
  <si>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</si>
  <si>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</si>
  <si>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</si>
  <si>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</si>
  <si>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</si>
  <si>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</si>
  <si>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</si>
  <si>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</si>
  <si>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</si>
  <si>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</si>
  <si>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</si>
  <si>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</si>
  <si>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</si>
  <si>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</si>
  <si>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</si>
  <si>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</si>
  <si>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</si>
  <si>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</si>
  <si>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</si>
  <si>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</si>
  <si>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</si>
  <si>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</si>
  <si>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</si>
  <si>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</si>
  <si>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</si>
  <si>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</si>
  <si>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</si>
  <si>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</si>
  <si>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</si>
  <si>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</si>
  <si>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</si>
  <si>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</si>
  <si>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</si>
  <si>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</si>
  <si>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</si>
  <si>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</si>
  <si>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</si>
  <si>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</si>
  <si>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</si>
  <si>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</si>
  <si>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</si>
  <si>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</si>
  <si>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</si>
  <si>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</si>
  <si>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</si>
  <si>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</si>
  <si>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</si>
  <si>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</si>
  <si>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</si>
  <si>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</si>
  <si>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</si>
  <si>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</si>
  <si>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</si>
  <si>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</si>
  <si>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</si>
  <si>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</si>
  <si>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</si>
  <si>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</si>
  <si>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</si>
  <si>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</si>
  <si>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</si>
  <si>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</si>
  <si>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</si>
  <si>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</si>
  <si>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</si>
  <si>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</si>
  <si>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</si>
  <si>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</si>
  <si>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</si>
  <si>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</si>
  <si>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</si>
  <si>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</si>
  <si>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</si>
  <si>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</si>
  <si>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</si>
  <si>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</si>
  <si>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</si>
  <si>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</si>
  <si>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</si>
  <si>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</si>
  <si>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</si>
  <si>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</si>
  <si>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</si>
  <si>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</si>
  <si>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</si>
  <si>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</si>
  <si>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</si>
  <si>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</si>
  <si>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</si>
  <si>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</si>
  <si>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</si>
  <si>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</si>
  <si>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</si>
  <si>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</si>
  <si>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</si>
  <si>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</si>
  <si>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</si>
  <si>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</si>
  <si>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</si>
  <si>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</si>
  <si>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</si>
  <si>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</si>
  <si>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</si>
  <si>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</si>
  <si>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</si>
  <si>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</si>
  <si>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</si>
  <si>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</si>
  <si>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</si>
  <si>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</si>
  <si>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</si>
  <si>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</si>
  <si>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</si>
  <si>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</si>
  <si>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</si>
  <si>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</si>
  <si>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</si>
  <si>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</si>
  <si>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</si>
  <si>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</si>
  <si>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</si>
  <si>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</si>
  <si>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</si>
  <si>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</si>
  <si>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</si>
  <si>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</si>
  <si>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</si>
  <si>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</si>
  <si>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</si>
  <si>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</si>
  <si>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</si>
  <si>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</si>
  <si>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</si>
  <si>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</si>
  <si>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</si>
  <si>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</si>
  <si>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</si>
  <si>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</si>
  <si>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</si>
  <si>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</si>
  <si>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</si>
  <si>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</si>
  <si>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</si>
  <si>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</si>
  <si>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</si>
  <si>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</si>
  <si>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</si>
  <si>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</si>
  <si>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</si>
  <si>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</si>
  <si>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</si>
  <si>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</si>
  <si>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</si>
  <si>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</si>
  <si>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</si>
  <si>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</si>
  <si>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</si>
  <si>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</si>
  <si>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</si>
  <si>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</si>
  <si>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</si>
  <si>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</si>
  <si>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</si>
  <si>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</si>
  <si>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</si>
  <si>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</si>
  <si>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</si>
  <si>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</si>
  <si>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</si>
  <si>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</si>
  <si>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</si>
  <si>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</si>
  <si>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</si>
  <si>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</si>
  <si>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</si>
  <si>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</si>
  <si>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</si>
  <si>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</si>
  <si>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</si>
  <si>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</si>
  <si>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</si>
  <si>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</si>
  <si>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</si>
  <si>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</si>
  <si>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</si>
  <si>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</si>
  <si>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</si>
  <si>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</si>
  <si>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</si>
  <si>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</si>
  <si>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</si>
  <si>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</si>
  <si>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</si>
  <si>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</si>
  <si>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</si>
  <si>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</si>
  <si>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</si>
  <si>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</si>
  <si>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</si>
  <si>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</si>
  <si>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</si>
  <si>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</si>
  <si>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</si>
  <si>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</si>
  <si>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</si>
  <si>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</si>
  <si>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</si>
  <si>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</si>
  <si>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</si>
  <si>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</si>
  <si>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</si>
  <si>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</si>
  <si>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</si>
  <si>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</si>
  <si>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</si>
  <si>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</si>
  <si>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</si>
  <si>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</si>
  <si>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</si>
  <si>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</si>
  <si>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</si>
  <si>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</si>
  <si>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</si>
  <si>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</si>
  <si>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</si>
  <si>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</si>
  <si>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</si>
  <si>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</si>
  <si>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</si>
  <si>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</si>
  <si>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</si>
  <si>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</si>
  <si>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</si>
  <si>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</si>
  <si>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</si>
  <si>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</si>
  <si>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</si>
  <si>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</si>
  <si>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</si>
  <si>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</si>
  <si>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</si>
  <si>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</si>
  <si>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</si>
  <si>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</si>
  <si>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</si>
  <si>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</si>
  <si>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</si>
  <si>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</si>
  <si>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</si>
  <si>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</si>
  <si>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</si>
  <si>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</si>
  <si>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</si>
  <si>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</si>
  <si>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</si>
  <si>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</si>
  <si>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</si>
  <si>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</si>
  <si>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</si>
  <si>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</si>
  <si>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</si>
  <si>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</si>
  <si>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</si>
  <si>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</si>
  <si>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</si>
  <si>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</si>
  <si>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</si>
  <si>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</si>
  <si>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</si>
  <si>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</si>
  <si>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</si>
  <si>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</si>
  <si>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</si>
  <si>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</si>
  <si>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</si>
  <si>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</si>
  <si>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</si>
  <si>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</si>
  <si>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</si>
  <si>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</si>
  <si>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</si>
  <si>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</si>
  <si>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</si>
  <si>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</si>
  <si>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</si>
  <si>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</si>
  <si>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</si>
  <si>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</si>
  <si>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</si>
  <si>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</si>
  <si>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</si>
  <si>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</si>
  <si>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</si>
  <si>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</si>
  <si>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</si>
  <si>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</si>
  <si>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</si>
  <si>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</si>
  <si>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</si>
  <si>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</si>
  <si>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</si>
  <si>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</si>
  <si>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</si>
  <si>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</si>
  <si>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</si>
  <si>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</si>
  <si>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</si>
  <si>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</si>
  <si>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</si>
  <si>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</si>
  <si>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</si>
  <si>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</si>
  <si>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</si>
  <si>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</si>
  <si>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</si>
  <si>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</si>
  <si>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</si>
  <si>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</si>
  <si>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</si>
  <si>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</si>
  <si>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</si>
  <si>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</si>
  <si>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</si>
  <si>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</si>
  <si>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</si>
  <si>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</si>
  <si>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</si>
  <si>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</si>
  <si>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</si>
  <si>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</si>
  <si>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</si>
  <si>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</si>
  <si>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</si>
  <si>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</si>
  <si>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</si>
  <si>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</si>
  <si>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</si>
  <si>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</si>
  <si>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</si>
  <si>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</si>
  <si>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</si>
  <si>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</si>
  <si>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</si>
  <si>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</si>
  <si>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</si>
  <si>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</si>
  <si>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</si>
  <si>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</si>
  <si>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</si>
  <si>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</si>
  <si>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</si>
  <si>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</si>
  <si>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</si>
  <si>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</si>
  <si>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</si>
  <si>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</si>
  <si>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</si>
  <si>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</si>
  <si>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</si>
  <si>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</si>
  <si>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</si>
  <si>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</si>
  <si>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</si>
  <si>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</si>
  <si>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</si>
  <si>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</si>
  <si>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</si>
  <si>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</si>
  <si>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</si>
  <si>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</si>
  <si>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</si>
  <si>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</si>
  <si>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</si>
  <si>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</si>
  <si>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</si>
  <si>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</si>
  <si>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</si>
  <si>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</si>
  <si>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</si>
  <si>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</si>
  <si>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</si>
  <si>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</si>
  <si>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</si>
  <si>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</si>
  <si>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</si>
  <si>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</si>
  <si>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</si>
  <si>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</si>
  <si>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</si>
  <si>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</si>
  <si>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</si>
  <si>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</si>
  <si>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</si>
  <si>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</si>
  <si>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</si>
  <si>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</si>
  <si>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</si>
  <si>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</si>
  <si>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</si>
  <si>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</si>
  <si>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</si>
  <si>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</si>
  <si>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</si>
  <si>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</si>
  <si>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</si>
  <si>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</si>
  <si>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</si>
  <si>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</si>
  <si>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</si>
  <si>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</si>
  <si>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</si>
  <si>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</si>
  <si>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</si>
  <si>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</si>
  <si>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</si>
  <si>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</si>
  <si>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</si>
  <si>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</si>
  <si>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</si>
  <si>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</si>
  <si>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</si>
  <si>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</si>
  <si>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</si>
  <si>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</si>
  <si>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</si>
  <si>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</si>
  <si>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</si>
  <si>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</si>
  <si>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</si>
  <si>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</si>
  <si>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</si>
  <si>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</si>
  <si>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</si>
  <si>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</si>
  <si>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</si>
  <si>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</si>
  <si>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</si>
  <si>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</si>
  <si>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</si>
  <si>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</si>
  <si>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</si>
  <si>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</si>
  <si>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</si>
  <si>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</si>
  <si>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</si>
  <si>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</si>
  <si>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</si>
  <si>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</si>
  <si>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</si>
  <si>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</si>
  <si>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</si>
  <si>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</si>
  <si>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</si>
  <si>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</si>
  <si>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</si>
  <si>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</si>
  <si>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</si>
  <si>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</si>
  <si>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</si>
  <si>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</si>
  <si>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</si>
  <si>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</si>
  <si>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</si>
  <si>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</si>
  <si>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</si>
  <si>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</si>
  <si>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</si>
  <si>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</si>
  <si>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</si>
  <si>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</si>
  <si>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</si>
  <si>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</si>
  <si>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</si>
  <si>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</si>
  <si>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</si>
  <si>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</si>
  <si>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</si>
  <si>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</si>
  <si>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</si>
  <si>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</si>
  <si>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</si>
  <si>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</si>
  <si>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</si>
  <si>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</si>
  <si>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</si>
  <si>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</si>
  <si>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</si>
  <si>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</si>
  <si>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</si>
  <si>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</si>
  <si>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</si>
  <si>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</si>
  <si>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</si>
  <si>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</si>
  <si>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</si>
  <si>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</si>
  <si>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</si>
  <si>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</si>
  <si>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</si>
  <si>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</si>
  <si>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</si>
  <si>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</si>
  <si>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</si>
  <si>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</si>
  <si>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</si>
  <si>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</si>
  <si>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</si>
  <si>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</si>
  <si>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</si>
  <si>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</si>
  <si>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</si>
  <si>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</si>
  <si>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</si>
  <si>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</si>
  <si>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</si>
  <si>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</si>
  <si>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</si>
  <si>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</si>
  <si>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</si>
  <si>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</si>
  <si>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</si>
  <si>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</si>
  <si>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</si>
  <si>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</si>
  <si>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</si>
  <si>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</si>
  <si>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</si>
  <si>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</si>
  <si>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</si>
  <si>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</si>
  <si>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</si>
  <si>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</si>
  <si>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</si>
  <si>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</si>
  <si>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</si>
  <si>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</si>
  <si>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</si>
  <si>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</si>
  <si>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</si>
  <si>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</si>
  <si>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</si>
  <si>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</si>
  <si>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</si>
  <si>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</si>
  <si>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</si>
  <si>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</si>
  <si>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</si>
  <si>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</si>
  <si>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</si>
  <si>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</si>
  <si>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</si>
  <si>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</si>
  <si>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</si>
  <si>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</si>
  <si>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</si>
  <si>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</si>
  <si>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</si>
  <si>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</si>
  <si>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</si>
  <si>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</si>
  <si>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</si>
  <si>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</si>
  <si>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</si>
  <si>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</si>
  <si>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</si>
  <si>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</si>
  <si>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</si>
  <si>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</si>
  <si>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</si>
  <si>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</si>
  <si>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</si>
  <si>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</si>
  <si>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</si>
  <si>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</si>
  <si>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</si>
  <si>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</si>
  <si>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</si>
  <si>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</si>
  <si>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</si>
  <si>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</si>
  <si>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</si>
  <si>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</si>
  <si>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</si>
  <si>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</si>
  <si>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</si>
  <si>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</si>
  <si>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</si>
  <si>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</si>
  <si>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</si>
  <si>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</si>
  <si>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</si>
  <si>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</si>
  <si>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</si>
  <si>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</si>
  <si>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</si>
  <si>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</si>
  <si>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</si>
  <si>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</si>
  <si>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</si>
  <si>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</si>
  <si>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</si>
  <si>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</si>
  <si>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</si>
  <si>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</si>
  <si>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</si>
  <si>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</si>
  <si>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</si>
  <si>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</si>
  <si>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</si>
  <si>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</si>
  <si>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</si>
  <si>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</si>
  <si>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</si>
  <si>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</si>
  <si>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</si>
  <si>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</si>
  <si>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</si>
  <si>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</si>
  <si>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</si>
  <si>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</si>
  <si>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</si>
  <si>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</si>
  <si>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</si>
  <si>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</si>
  <si>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</si>
  <si>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</si>
  <si>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</si>
  <si>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</si>
  <si>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</si>
  <si>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</si>
  <si>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</si>
  <si>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</si>
  <si>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</si>
  <si>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</si>
  <si>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</si>
  <si>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</si>
  <si>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</si>
  <si>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</si>
  <si>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</si>
  <si>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</si>
  <si>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</si>
  <si>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</si>
  <si>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</si>
  <si>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</si>
  <si>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</si>
  <si>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</si>
  <si>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</si>
  <si>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</si>
  <si>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</si>
  <si>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</si>
  <si>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</si>
  <si>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</si>
  <si>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</si>
  <si>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</si>
  <si>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</si>
  <si>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</si>
  <si>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</si>
  <si>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</si>
  <si>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</si>
  <si>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</si>
  <si>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</si>
  <si>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</si>
  <si>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</si>
  <si>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</si>
  <si>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</si>
  <si>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</si>
  <si>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</si>
  <si>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</si>
  <si>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</si>
  <si>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</si>
  <si>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</si>
  <si>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</si>
  <si>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</si>
  <si>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</si>
  <si>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</si>
  <si>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</si>
  <si>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</si>
  <si>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</si>
  <si>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</si>
  <si>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</si>
  <si>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</si>
  <si>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</si>
  <si>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</si>
  <si>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</si>
  <si>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</si>
  <si>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</si>
  <si>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</si>
  <si>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</si>
  <si>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</si>
  <si>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</si>
  <si>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</si>
  <si>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</si>
  <si>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</si>
  <si>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</si>
  <si>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</si>
  <si>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</si>
  <si>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</si>
  <si>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</si>
  <si>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</si>
  <si>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</si>
  <si>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</si>
  <si>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</si>
  <si>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</si>
  <si>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</si>
  <si>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</si>
  <si>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</si>
  <si>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</si>
  <si>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</si>
  <si>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</si>
  <si>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</si>
  <si>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</si>
  <si>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</si>
  <si>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</si>
  <si>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</si>
  <si>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</si>
  <si>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</si>
  <si>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</si>
  <si>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</si>
  <si>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</si>
  <si>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</si>
  <si>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</si>
  <si>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</si>
  <si>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</si>
  <si>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</si>
  <si>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</si>
  <si>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</si>
  <si>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</si>
  <si>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</si>
  <si>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</si>
  <si>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</si>
  <si>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</si>
  <si>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</si>
  <si>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</si>
  <si>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</si>
  <si>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</si>
  <si>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</si>
  <si>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</si>
  <si>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</si>
  <si>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</si>
  <si>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</si>
  <si>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</si>
  <si>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</si>
  <si>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</si>
  <si>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</si>
  <si>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</si>
  <si>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</si>
  <si>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</si>
  <si>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</si>
  <si>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</si>
  <si>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</si>
  <si>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</si>
  <si>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</si>
  <si>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</si>
  <si>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</si>
  <si>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</si>
  <si>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</si>
  <si>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</si>
  <si>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</si>
  <si>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</si>
  <si>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</si>
  <si>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</si>
  <si>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</si>
  <si>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</si>
  <si>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</si>
  <si>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</si>
  <si>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</si>
  <si>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</si>
  <si>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</si>
  <si>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</si>
  <si>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</si>
  <si>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</si>
  <si>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</si>
  <si>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</si>
  <si>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</si>
  <si>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</si>
  <si>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</si>
  <si>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</si>
  <si>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</si>
  <si>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</si>
  <si>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</si>
  <si>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</si>
  <si>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</si>
  <si>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</si>
  <si>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</si>
  <si>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</si>
  <si>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</si>
  <si>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</si>
  <si>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</si>
  <si>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</si>
  <si>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</si>
  <si>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</si>
  <si>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</si>
  <si>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</si>
  <si>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</si>
  <si>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</si>
  <si>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</si>
  <si>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</si>
  <si>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</si>
  <si>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</si>
  <si>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</si>
  <si>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</si>
  <si>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</si>
  <si>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</si>
  <si>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</si>
  <si>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</si>
  <si>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</si>
  <si>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</si>
  <si>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</si>
  <si>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</si>
  <si>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</si>
  <si>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</si>
  <si>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</si>
  <si>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</si>
  <si>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</si>
  <si>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</si>
  <si>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</si>
  <si>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</si>
  <si>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</si>
  <si>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</si>
  <si>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</si>
  <si>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</si>
  <si>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</si>
  <si>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</si>
  <si>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</si>
  <si>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</si>
  <si>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</si>
  <si>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</si>
  <si>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</si>
  <si>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</si>
  <si>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</si>
  <si>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</si>
  <si>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</si>
  <si>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</si>
  <si>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</si>
  <si>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</si>
  <si>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</si>
  <si>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</si>
  <si>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</si>
  <si>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</si>
  <si>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</si>
  <si>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</si>
  <si>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</si>
  <si>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</si>
  <si>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</si>
  <si>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</si>
  <si>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</si>
  <si>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</si>
  <si>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</si>
  <si>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</si>
  <si>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</si>
  <si>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</si>
  <si>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</si>
  <si>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</si>
  <si>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</si>
  <si>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</si>
  <si>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</si>
  <si>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</si>
  <si>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</si>
  <si>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</si>
  <si>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</si>
  <si>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</si>
  <si>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</si>
  <si>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</si>
  <si>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</si>
  <si>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</si>
  <si>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</si>
  <si>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</si>
  <si>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</si>
  <si>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</si>
  <si>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</si>
  <si>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</si>
  <si>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</si>
  <si>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</si>
  <si>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</si>
  <si>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</si>
  <si>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</si>
  <si>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</si>
  <si>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</si>
  <si>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</si>
  <si>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</si>
  <si>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</si>
  <si>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</si>
  <si>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</si>
  <si>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</si>
  <si>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</si>
  <si>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</si>
  <si>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</si>
  <si>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</si>
  <si>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</si>
  <si>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</si>
  <si>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</si>
  <si>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</si>
  <si>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</si>
  <si>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</si>
  <si>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</si>
  <si>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</si>
  <si>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</si>
  <si>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</si>
  <si>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</si>
  <si>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</si>
  <si>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</si>
  <si>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</si>
  <si>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</si>
  <si>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</si>
  <si>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</si>
  <si>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</si>
  <si>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</si>
  <si>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</si>
  <si>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</si>
  <si>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</si>
  <si>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</si>
  <si>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</si>
  <si>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</si>
  <si>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</si>
  <si>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</si>
  <si>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</si>
  <si>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</si>
  <si>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</si>
  <si>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</si>
  <si>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</si>
  <si>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</si>
  <si>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</si>
  <si>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</si>
  <si>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</si>
  <si>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</si>
  <si>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</si>
  <si>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</si>
  <si>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</si>
  <si>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</si>
  <si>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</si>
  <si>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</si>
  <si>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</si>
  <si>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</si>
  <si>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</si>
  <si>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</si>
  <si>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</si>
  <si>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</si>
  <si>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</si>
  <si>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</si>
  <si>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</si>
  <si>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</si>
  <si>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</si>
  <si>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</si>
  <si>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</si>
  <si>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</si>
  <si>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</si>
  <si>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</si>
  <si>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</si>
  <si>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</si>
  <si>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</si>
  <si>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</si>
  <si>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</si>
  <si>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</si>
  <si>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</si>
  <si>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</si>
  <si>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</si>
  <si>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</si>
  <si>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</si>
  <si>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</si>
  <si>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</si>
  <si>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</si>
  <si>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</si>
  <si>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</si>
  <si>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</si>
  <si>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</si>
  <si>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</si>
  <si>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</si>
  <si>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</si>
  <si>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</si>
  <si>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</si>
  <si>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</si>
  <si>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</si>
  <si>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</si>
  <si>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</si>
  <si>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</si>
  <si>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</si>
  <si>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</si>
  <si>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</si>
  <si>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</si>
  <si>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</si>
  <si>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</si>
  <si>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</si>
  <si>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</si>
  <si>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</si>
  <si>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</si>
  <si>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</si>
  <si>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</si>
  <si>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</si>
  <si>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</si>
  <si>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</si>
  <si>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</si>
  <si>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</si>
  <si>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</si>
  <si>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</si>
  <si>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</si>
  <si>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</si>
  <si>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</si>
  <si>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</si>
  <si>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</si>
  <si>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</si>
  <si>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</si>
  <si>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</si>
  <si>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</si>
  <si>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</si>
  <si>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</si>
  <si>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</si>
  <si>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</si>
  <si>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</si>
  <si>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</si>
  <si>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</si>
  <si>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</si>
  <si>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</si>
  <si>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</si>
  <si>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</si>
  <si>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</si>
  <si>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</si>
  <si>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</si>
  <si>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</si>
  <si>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</si>
  <si>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</si>
  <si>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</si>
  <si>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</si>
  <si>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</si>
  <si>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</si>
  <si>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</si>
  <si>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</si>
  <si>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</si>
  <si>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</si>
  <si>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</si>
  <si>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</si>
  <si>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</si>
  <si>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</si>
  <si>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</si>
  <si>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</si>
  <si>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</si>
  <si>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</si>
  <si>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</si>
  <si>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</si>
  <si>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</si>
  <si>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</si>
  <si>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</si>
  <si>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</si>
  <si>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</si>
  <si>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</si>
  <si>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</si>
  <si>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</si>
  <si>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</si>
  <si>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</si>
  <si>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</si>
  <si>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</si>
  <si>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</si>
  <si>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</si>
  <si>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</si>
  <si>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</si>
  <si>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</si>
  <si>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</si>
  <si>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</si>
  <si>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</si>
  <si>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</si>
  <si>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</si>
  <si>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</si>
  <si>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</si>
  <si>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</si>
  <si>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</si>
  <si>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</si>
  <si>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</si>
  <si>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</si>
  <si>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</si>
  <si>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</si>
  <si>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</si>
  <si>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</si>
  <si>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</si>
  <si>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</si>
  <si>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</si>
  <si>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</si>
  <si>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</si>
  <si>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</si>
  <si>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</si>
  <si>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</si>
  <si>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</si>
  <si>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</si>
  <si>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</si>
  <si>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</si>
  <si>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</si>
  <si>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</si>
  <si>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</si>
  <si>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</si>
  <si>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</si>
  <si>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</si>
  <si>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</si>
  <si>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</si>
  <si>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</si>
  <si>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</si>
  <si>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</si>
  <si>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</si>
  <si>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</si>
  <si>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</si>
  <si>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</si>
  <si>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</si>
  <si>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</si>
  <si>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</si>
  <si>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</si>
  <si>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</si>
  <si>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</si>
  <si>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</si>
  <si>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</si>
  <si>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</si>
  <si>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</si>
  <si>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</si>
  <si>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</si>
  <si>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</si>
  <si>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</si>
  <si>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</si>
  <si>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</si>
  <si>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</si>
  <si>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</si>
  <si>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</si>
  <si>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</si>
  <si>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</si>
  <si>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</si>
  <si>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</si>
  <si>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</si>
  <si>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</si>
  <si>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</si>
  <si>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</si>
  <si>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</si>
  <si>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</si>
  <si>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</si>
  <si>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</si>
  <si>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</si>
  <si>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</si>
  <si>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</si>
  <si>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</si>
  <si>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</si>
  <si>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</si>
  <si>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</si>
  <si>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</si>
  <si>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</si>
  <si>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</si>
  <si>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</si>
  <si>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</si>
  <si>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</si>
  <si>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</si>
  <si>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</si>
  <si>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</si>
  <si>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</si>
  <si>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</si>
  <si>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</si>
  <si>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</si>
  <si>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</si>
  <si>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</si>
  <si>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</si>
  <si>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</si>
  <si>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</si>
  <si>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</si>
  <si>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</si>
  <si>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</si>
  <si>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</si>
  <si>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</si>
  <si>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</si>
  <si>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</si>
  <si>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</si>
  <si>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</si>
  <si>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</si>
  <si>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</si>
  <si>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</si>
  <si>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</si>
  <si>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</si>
  <si>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</si>
  <si>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</si>
  <si>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</si>
  <si>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</si>
  <si>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</si>
  <si>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</si>
  <si>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</si>
  <si>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</si>
  <si>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</si>
  <si>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</si>
  <si>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</si>
  <si>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</si>
  <si>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</si>
  <si>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</si>
  <si>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</si>
  <si>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</si>
  <si>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</si>
  <si>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</si>
  <si>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</si>
  <si>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</si>
  <si>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</si>
  <si>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</si>
  <si>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</si>
  <si>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</si>
  <si>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</si>
  <si>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</si>
  <si>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</si>
  <si>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</si>
  <si>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</si>
  <si>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</si>
  <si>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</si>
  <si>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</si>
  <si>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</si>
  <si>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</si>
  <si>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</si>
  <si>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</si>
  <si>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</si>
  <si>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</si>
  <si>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</si>
  <si>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</si>
  <si>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</si>
  <si>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</si>
  <si>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</si>
  <si>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</si>
  <si>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</si>
  <si>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</si>
  <si>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</si>
  <si>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</si>
  <si>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</si>
  <si>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</si>
  <si>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</si>
  <si>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</si>
  <si>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</si>
  <si>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</si>
  <si>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</si>
  <si>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</si>
  <si>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</si>
  <si>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</si>
  <si>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</si>
  <si>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</si>
  <si>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</si>
  <si>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</si>
  <si>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</si>
  <si>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</si>
  <si>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</si>
  <si>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</si>
  <si>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</si>
  <si>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</si>
  <si>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</si>
  <si>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</si>
  <si>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</si>
  <si>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</si>
  <si>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</si>
  <si>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</si>
  <si>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</si>
  <si>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</si>
  <si>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</si>
  <si>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</si>
  <si>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</si>
  <si>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</si>
  <si>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</si>
  <si>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</si>
  <si>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</si>
  <si>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</si>
  <si>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</si>
  <si>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</si>
  <si>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</si>
  <si>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</si>
  <si>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</si>
  <si>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</si>
  <si>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</si>
  <si>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</si>
  <si>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</si>
  <si>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</si>
  <si>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</si>
  <si>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</si>
  <si>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</si>
  <si>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</si>
  <si>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</si>
  <si>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</si>
  <si>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</si>
  <si>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</si>
  <si>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</si>
  <si>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</si>
  <si>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</si>
  <si>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</si>
  <si>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</si>
  <si>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</si>
  <si>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</si>
  <si>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</si>
  <si>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</si>
  <si>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</si>
  <si>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</si>
  <si>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</si>
  <si>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</si>
  <si>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</si>
  <si>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</si>
  <si>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</si>
  <si>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</si>
  <si>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</si>
  <si>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</si>
  <si>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</si>
  <si>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</si>
  <si>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</si>
  <si>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</si>
  <si>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</si>
  <si>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</si>
  <si>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</si>
  <si>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</si>
  <si>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</si>
  <si>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</si>
  <si>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</si>
  <si>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</si>
  <si>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</si>
  <si>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</si>
  <si>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</si>
  <si>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</si>
  <si>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</si>
  <si>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</si>
  <si>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</si>
  <si>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</si>
  <si>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</si>
  <si>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</si>
  <si>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</si>
  <si>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</si>
  <si>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</si>
  <si>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</si>
  <si>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</si>
  <si>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</si>
  <si>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</si>
  <si>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</si>
  <si>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</si>
  <si>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</si>
  <si>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</si>
  <si>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</si>
  <si>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</si>
  <si>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</si>
  <si>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</si>
  <si>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</si>
  <si>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</si>
  <si>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</si>
  <si>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</si>
  <si>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</si>
  <si>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</si>
  <si>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</si>
  <si>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</si>
  <si>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</si>
  <si>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</si>
  <si>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</si>
  <si>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</si>
  <si>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</si>
  <si>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</si>
  <si>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</si>
  <si>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</si>
  <si>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</si>
  <si>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</si>
  <si>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</si>
  <si>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</si>
  <si>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</si>
  <si>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</si>
  <si>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</si>
  <si>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</si>
  <si>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</si>
  <si>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</si>
  <si>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</si>
  <si>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</si>
  <si>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</si>
  <si>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</si>
  <si>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</si>
  <si>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</si>
  <si>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</si>
  <si>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</si>
  <si>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</si>
  <si>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</si>
  <si>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</si>
  <si>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</si>
  <si>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</si>
  <si>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</si>
  <si>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</si>
  <si>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</si>
  <si>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</si>
  <si>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</si>
  <si>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</si>
  <si>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</si>
  <si>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</si>
  <si>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</si>
  <si>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</si>
  <si>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</si>
  <si>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</si>
  <si>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</si>
  <si>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</si>
  <si>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</si>
  <si>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</si>
  <si>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</si>
  <si>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</si>
  <si>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</si>
  <si>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</si>
  <si>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</si>
  <si>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</si>
  <si>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</si>
  <si>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</si>
  <si>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</si>
  <si>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</si>
  <si>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</si>
  <si>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</si>
  <si>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</si>
  <si>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</si>
  <si>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</si>
  <si>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</si>
  <si>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</si>
  <si>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</si>
  <si>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</si>
  <si>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</si>
  <si>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</si>
  <si>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</si>
  <si>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</si>
  <si>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</si>
  <si>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</si>
  <si>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</si>
  <si>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</si>
  <si>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</si>
  <si>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</si>
  <si>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</si>
  <si>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</si>
  <si>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</si>
  <si>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</si>
  <si>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</si>
  <si>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</si>
  <si>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</si>
  <si>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</si>
  <si>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</si>
  <si>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</si>
  <si>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</si>
  <si>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</si>
  <si>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</si>
  <si>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</si>
  <si>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</si>
  <si>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</si>
  <si>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</si>
  <si>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</si>
  <si>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</si>
  <si>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</si>
  <si>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</si>
  <si>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</si>
  <si>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</si>
  <si>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</si>
  <si>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</si>
  <si>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</si>
  <si>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</si>
  <si>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</si>
  <si>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</si>
  <si>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</si>
  <si>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</si>
  <si>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</si>
  <si>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</si>
  <si>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</si>
  <si>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</si>
  <si>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</si>
  <si>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</si>
  <si>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</si>
  <si>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</si>
  <si>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</si>
  <si>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</si>
  <si>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</si>
  <si>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</si>
  <si>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</si>
  <si>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</si>
  <si>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</si>
  <si>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</si>
  <si>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</si>
  <si>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</si>
  <si>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</si>
  <si>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</si>
  <si>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</si>
  <si>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</si>
  <si>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</si>
  <si>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</si>
  <si>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</si>
  <si>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</si>
  <si>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</si>
  <si>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</si>
  <si>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</si>
  <si>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</si>
  <si>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</si>
  <si>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</si>
  <si>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</si>
  <si>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</si>
  <si>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</si>
  <si>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</si>
  <si>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</si>
  <si>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</si>
  <si>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</si>
  <si>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</si>
  <si>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</si>
  <si>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</si>
  <si>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</si>
  <si>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</si>
  <si>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</si>
  <si>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</si>
  <si>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</si>
  <si>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</si>
  <si>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</si>
  <si>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</si>
  <si>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</si>
  <si>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</si>
  <si>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</si>
  <si>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</si>
  <si>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</si>
  <si>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</si>
  <si>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</si>
  <si>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</si>
  <si>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</si>
  <si>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</si>
  <si>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</si>
  <si>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</si>
  <si>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</si>
  <si>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</si>
  <si>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</si>
  <si>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</si>
  <si>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</si>
  <si>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</si>
  <si>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</si>
  <si>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</si>
  <si>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</si>
  <si>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</si>
  <si>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</si>
  <si>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</si>
  <si>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</si>
  <si>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</si>
  <si>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</si>
  <si>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</si>
  <si>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</si>
  <si>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</si>
  <si>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</si>
  <si>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</si>
  <si>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</si>
  <si>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</si>
  <si>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</si>
  <si>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</si>
  <si>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</si>
  <si>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</si>
  <si>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</si>
  <si>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</si>
  <si>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</si>
  <si>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</si>
  <si>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</si>
  <si>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</si>
  <si>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</si>
  <si>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</si>
  <si>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</si>
  <si>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</si>
  <si>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</si>
  <si>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</si>
  <si>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</si>
  <si>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</si>
  <si>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</si>
  <si>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</si>
  <si>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</si>
  <si>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</si>
  <si>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</si>
  <si>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</si>
  <si>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</si>
  <si>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</si>
  <si>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</si>
  <si>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</si>
  <si>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</si>
  <si>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</si>
  <si>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</si>
  <si>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</si>
  <si>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</si>
  <si>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</si>
  <si>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</si>
  <si>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</si>
  <si>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</si>
  <si>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</si>
  <si>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</si>
  <si>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</si>
  <si>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</si>
  <si>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</si>
  <si>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</si>
  <si>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</si>
  <si>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</si>
  <si>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</si>
  <si>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</si>
  <si>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</si>
  <si>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</si>
  <si>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</si>
  <si>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</si>
  <si>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</si>
  <si>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</si>
  <si>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</si>
  <si>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</si>
  <si>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</si>
  <si>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</si>
  <si>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</si>
  <si>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</si>
  <si>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</si>
  <si>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</si>
  <si>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</si>
  <si>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</si>
  <si>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</si>
  <si>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</si>
  <si>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</si>
  <si>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</si>
  <si>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</si>
  <si>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</si>
  <si>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</si>
  <si>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</si>
  <si>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</si>
  <si>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</si>
  <si>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</si>
  <si>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</si>
  <si>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</si>
  <si>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</si>
  <si>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</si>
  <si>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</si>
  <si>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</si>
  <si>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</si>
  <si>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</si>
  <si>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</si>
  <si>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</si>
  <si>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</si>
  <si>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</si>
  <si>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</si>
  <si>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</si>
  <si>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</si>
  <si>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</si>
  <si>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</si>
  <si>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</si>
  <si>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</si>
  <si>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</si>
  <si>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</si>
  <si>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</si>
  <si>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</si>
  <si>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</si>
  <si>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</si>
  <si>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</si>
  <si>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</si>
  <si>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</si>
  <si>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</si>
  <si>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</si>
  <si>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</si>
  <si>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</si>
  <si>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</si>
  <si>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</si>
  <si>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</si>
  <si>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</si>
  <si>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</si>
  <si>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</si>
  <si>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</si>
  <si>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</si>
  <si>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</si>
  <si>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</si>
  <si>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</si>
  <si>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</si>
  <si>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</si>
  <si>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</si>
  <si>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</si>
  <si>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</si>
  <si>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</si>
  <si>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</si>
  <si>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</si>
  <si>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</si>
  <si>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</si>
  <si>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</si>
  <si>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</si>
  <si>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</si>
  <si>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</si>
  <si>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</si>
  <si>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</si>
  <si>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</si>
  <si>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</si>
  <si>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</si>
  <si>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</si>
  <si>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</si>
  <si>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</si>
  <si>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</si>
  <si>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</si>
  <si>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</si>
  <si>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</si>
  <si>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</si>
  <si>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</si>
  <si>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</si>
  <si>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</si>
  <si>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</si>
  <si>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</si>
  <si>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</si>
  <si>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</si>
  <si>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</si>
  <si>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</si>
  <si>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</si>
  <si>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</si>
  <si>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</si>
  <si>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</si>
  <si>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</si>
  <si>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</si>
  <si>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</si>
  <si>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</si>
  <si>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</si>
  <si>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</si>
  <si>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</si>
  <si>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</si>
  <si>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</si>
  <si>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</si>
  <si>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</si>
  <si>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</si>
  <si>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</si>
  <si>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</si>
  <si>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</si>
  <si>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</si>
  <si>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</si>
  <si>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</si>
  <si>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</si>
  <si>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</si>
  <si>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</si>
  <si>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</si>
  <si>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</si>
  <si>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</si>
  <si>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</si>
  <si>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</si>
  <si>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</si>
  <si>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</si>
  <si>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</si>
  <si>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</si>
  <si>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</si>
  <si>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</si>
  <si>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</si>
  <si>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</si>
  <si>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</si>
  <si>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</si>
  <si>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</si>
  <si>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</si>
  <si>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</si>
  <si>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</si>
  <si>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</si>
  <si>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</si>
  <si>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</si>
  <si>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</si>
  <si>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</si>
  <si>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</si>
  <si>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</si>
  <si>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</si>
  <si>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</si>
  <si>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</si>
  <si>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</si>
  <si>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</si>
  <si>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</si>
  <si>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</si>
  <si>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</si>
  <si>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</si>
  <si>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</si>
  <si>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</si>
  <si>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</si>
  <si>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</si>
  <si>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</si>
  <si>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</si>
  <si>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</si>
  <si>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</si>
  <si>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</si>
  <si>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</si>
  <si>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</si>
  <si>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</si>
  <si>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</si>
  <si>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</si>
  <si>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</si>
  <si>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</si>
  <si>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</si>
  <si>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</si>
  <si>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</si>
  <si>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</si>
  <si>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</si>
  <si>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</si>
  <si>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</si>
  <si>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</si>
  <si>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</si>
  <si>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</si>
  <si>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</si>
  <si>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</si>
  <si>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</si>
  <si>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</si>
  <si>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</si>
  <si>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</si>
  <si>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</si>
  <si>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</si>
  <si>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</si>
  <si>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</si>
  <si>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</si>
  <si>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</si>
  <si>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</si>
  <si>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</si>
  <si>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</si>
  <si>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</si>
  <si>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</si>
  <si>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</si>
  <si>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</si>
  <si>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</si>
  <si>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</si>
  <si>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</si>
  <si>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</si>
  <si>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</si>
  <si>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</si>
  <si>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</si>
  <si>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</si>
  <si>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</si>
  <si>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</si>
  <si>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</si>
  <si>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</si>
  <si>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</si>
  <si>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</si>
  <si>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</si>
  <si>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</si>
  <si>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</si>
  <si>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</si>
  <si>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</si>
  <si>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</si>
  <si>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</si>
  <si>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</si>
  <si>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</si>
  <si>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</si>
  <si>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</si>
  <si>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</si>
  <si>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</si>
  <si>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</si>
  <si>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</si>
  <si>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</si>
  <si>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</si>
  <si>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</si>
  <si>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</si>
  <si>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</si>
  <si>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</si>
  <si>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</si>
  <si>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</si>
  <si>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</si>
  <si>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</si>
  <si>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</si>
  <si>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</si>
  <si>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</si>
  <si>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</si>
  <si>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</si>
  <si>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</si>
  <si>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</si>
  <si>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</si>
  <si>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</si>
  <si>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</si>
  <si>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</si>
  <si>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</si>
  <si>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</si>
  <si>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</si>
  <si>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</si>
  <si>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</si>
  <si>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</si>
  <si>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</si>
  <si>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</si>
  <si>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</si>
  <si>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</si>
  <si>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</si>
  <si>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</si>
  <si>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</si>
  <si>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</si>
  <si>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</si>
  <si>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</si>
  <si>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</si>
  <si>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</si>
  <si>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</si>
  <si>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</si>
  <si>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</si>
  <si>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</si>
  <si>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</si>
  <si>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</si>
  <si>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</si>
  <si>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</si>
  <si>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</si>
  <si>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</si>
  <si>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</si>
  <si>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</si>
  <si>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</si>
  <si>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</si>
  <si>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</si>
  <si>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</si>
  <si>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</si>
  <si>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</si>
  <si>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</si>
  <si>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</si>
  <si>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</si>
  <si>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</si>
  <si>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</si>
  <si>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</si>
  <si>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</si>
  <si>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</si>
  <si>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</si>
  <si>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</si>
  <si>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</si>
  <si>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</si>
  <si>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</si>
  <si>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</si>
  <si>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</si>
  <si>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</si>
  <si>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</si>
  <si>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</si>
  <si>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</si>
  <si>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</si>
  <si>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</si>
  <si>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</si>
  <si>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</si>
  <si>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</si>
  <si>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</si>
  <si>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</si>
  <si>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</si>
  <si>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</si>
  <si>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</si>
  <si>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</si>
  <si>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</si>
  <si>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</si>
  <si>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</si>
  <si>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</si>
  <si>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</si>
  <si>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</si>
  <si>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</si>
  <si>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</si>
  <si>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</si>
  <si>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</si>
  <si>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</si>
  <si>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</si>
  <si>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</si>
  <si>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</si>
  <si>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</si>
  <si>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</si>
  <si>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</si>
  <si>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</si>
  <si>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</si>
  <si>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</si>
  <si>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</si>
  <si>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</si>
  <si>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</si>
  <si>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</si>
  <si>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</si>
  <si>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</si>
  <si>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</si>
  <si>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</si>
  <si>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</si>
  <si>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</si>
  <si>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</si>
  <si>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</si>
  <si>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</si>
  <si>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</si>
  <si>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</si>
  <si>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</si>
  <si>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</si>
  <si>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</si>
  <si>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</si>
  <si>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</si>
  <si>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</si>
  <si>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</si>
  <si>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</si>
  <si>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</si>
  <si>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</si>
  <si>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</si>
  <si>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</si>
  <si>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</si>
  <si>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</si>
  <si>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</si>
  <si>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</si>
  <si>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</si>
  <si>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</si>
  <si>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</si>
  <si>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</si>
  <si>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</si>
  <si>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</si>
  <si>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</si>
  <si>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</si>
  <si>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</si>
  <si>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</si>
  <si>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</si>
  <si>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</si>
  <si>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</si>
  <si>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</si>
  <si>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</si>
  <si>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</si>
  <si>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</si>
  <si>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</si>
  <si>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</si>
  <si>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</si>
  <si>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</si>
  <si>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</si>
  <si>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</si>
  <si>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</si>
  <si>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</si>
  <si>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</si>
  <si>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</si>
  <si>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</si>
  <si>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</si>
  <si>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</si>
  <si>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</si>
  <si>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</si>
  <si>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</si>
  <si>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</si>
  <si>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</si>
  <si>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</si>
  <si>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</si>
  <si>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</si>
  <si>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</si>
  <si>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</si>
  <si>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</si>
  <si>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</si>
  <si>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</si>
  <si>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</si>
  <si>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</si>
  <si>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</si>
  <si>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</si>
  <si>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</si>
  <si>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</si>
  <si>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</si>
  <si>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</si>
  <si>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</si>
  <si>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</si>
  <si>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</si>
  <si>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</si>
  <si>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</si>
  <si>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</si>
  <si>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</si>
  <si>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</si>
  <si>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</si>
  <si>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</si>
  <si>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</si>
  <si>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</si>
  <si>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</si>
  <si>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</si>
  <si>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</si>
  <si>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</si>
  <si>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</si>
  <si>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</si>
  <si>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</si>
  <si>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</si>
  <si>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</si>
  <si>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</si>
  <si>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</si>
  <si>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</si>
  <si>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</si>
  <si>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</si>
  <si>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</si>
  <si>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</si>
  <si>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</si>
  <si>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</si>
  <si>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</si>
  <si>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</si>
  <si>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</si>
  <si>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</si>
  <si>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</si>
  <si>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</si>
  <si>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</si>
  <si>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</si>
  <si>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</si>
  <si>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</si>
  <si>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</si>
  <si>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</si>
  <si>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</si>
  <si>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</si>
  <si>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</si>
  <si>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</si>
  <si>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</si>
  <si>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</si>
  <si>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</si>
  <si>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</si>
  <si>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</si>
  <si>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</si>
  <si>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</si>
  <si>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</si>
  <si>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</si>
  <si>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</si>
  <si>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</si>
  <si>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</si>
  <si>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</si>
  <si>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</si>
  <si>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</si>
  <si>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</si>
  <si>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</si>
  <si>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</si>
  <si>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</si>
  <si>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</si>
  <si>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</si>
  <si>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</si>
  <si>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</si>
  <si>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</si>
  <si>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</si>
  <si>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</si>
  <si>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</si>
  <si>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</si>
  <si>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</si>
  <si>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</si>
  <si>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</si>
  <si>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</si>
  <si>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</si>
  <si>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</si>
  <si>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</si>
  <si>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</si>
  <si>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</si>
  <si>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</si>
  <si>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</si>
  <si>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</si>
  <si>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</si>
  <si>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</si>
  <si>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</si>
  <si>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</si>
  <si>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</si>
  <si>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</si>
  <si>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</si>
  <si>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</si>
  <si>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</si>
  <si>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</si>
  <si>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</si>
  <si>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</si>
  <si>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</si>
  <si>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</si>
  <si>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</si>
  <si>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</si>
  <si>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</si>
  <si>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</si>
  <si>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</si>
  <si>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</si>
  <si>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</si>
  <si>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</si>
  <si>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</si>
  <si>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</si>
  <si>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</si>
  <si>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</si>
  <si>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</si>
  <si>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</si>
  <si>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</si>
  <si>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</si>
  <si>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</si>
  <si>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</si>
  <si>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</si>
  <si>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</si>
  <si>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</si>
  <si>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</si>
  <si>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</si>
  <si>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</si>
  <si>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</si>
  <si>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</si>
  <si>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</si>
  <si>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</si>
  <si>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</si>
  <si>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</si>
  <si>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</si>
  <si>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</si>
  <si>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</si>
  <si>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</si>
  <si>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</si>
  <si>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</si>
  <si>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</si>
  <si>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</si>
  <si>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</si>
  <si>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</si>
  <si>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</si>
  <si>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</si>
  <si>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</si>
  <si>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</si>
  <si>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</si>
  <si>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</si>
  <si>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</si>
  <si>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</si>
  <si>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</si>
  <si>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</si>
  <si>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</si>
  <si>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</si>
  <si>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</si>
  <si>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</si>
  <si>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</si>
  <si>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</si>
  <si>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</si>
  <si>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</si>
  <si>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</si>
  <si>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</si>
  <si>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</si>
  <si>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</si>
  <si>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</si>
  <si>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</si>
  <si>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</si>
  <si>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</si>
  <si>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</si>
  <si>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</si>
  <si>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</si>
  <si>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</si>
  <si>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</si>
  <si>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</si>
  <si>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</si>
  <si>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</si>
  <si>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</si>
  <si>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</si>
  <si>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</si>
  <si>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</si>
  <si>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</si>
  <si>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</si>
  <si>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</si>
  <si>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</si>
  <si>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</si>
  <si>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</si>
  <si>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</si>
  <si>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</si>
  <si>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</si>
  <si>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</si>
  <si>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</si>
  <si>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</si>
  <si>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</si>
  <si>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</si>
  <si>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</si>
  <si>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</si>
  <si>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</si>
  <si>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</si>
  <si>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</si>
  <si>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</si>
  <si>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</si>
  <si>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</si>
  <si>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</si>
  <si>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</si>
  <si>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</si>
  <si>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</si>
  <si>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</si>
  <si>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</si>
  <si>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</si>
  <si>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</si>
  <si>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</si>
  <si>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</si>
  <si>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</si>
  <si>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</si>
  <si>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</si>
  <si>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</si>
  <si>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</si>
  <si>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</si>
  <si>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</si>
  <si>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</si>
  <si>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</si>
  <si>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</si>
  <si>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</si>
  <si>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</si>
  <si>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</si>
  <si>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</si>
  <si>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</si>
  <si>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</si>
  <si>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</si>
  <si>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</si>
  <si>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</si>
  <si>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</si>
  <si>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</si>
  <si>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</si>
  <si>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</si>
  <si>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</si>
  <si>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</si>
  <si>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</si>
  <si>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</si>
  <si>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</si>
  <si>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</si>
  <si>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</si>
  <si>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</si>
  <si>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</si>
  <si>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</si>
  <si>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</si>
  <si>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</si>
  <si>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</si>
  <si>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</si>
  <si>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</si>
  <si>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</si>
  <si>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</si>
  <si>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</si>
  <si>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</si>
  <si>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</si>
  <si>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</si>
  <si>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</si>
  <si>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</si>
  <si>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</si>
  <si>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</si>
  <si>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</si>
  <si>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</si>
  <si>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</si>
  <si>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</si>
  <si>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</si>
  <si>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</si>
  <si>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</si>
  <si>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</si>
  <si>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</si>
  <si>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</si>
  <si>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</si>
  <si>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</si>
  <si>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</si>
  <si>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</si>
  <si>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</si>
  <si>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</si>
  <si>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</si>
  <si>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</si>
  <si>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</si>
  <si>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</si>
  <si>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</si>
  <si>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</si>
  <si>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</si>
  <si>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</si>
  <si>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</si>
  <si>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</si>
  <si>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</si>
  <si>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</si>
  <si>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</si>
  <si>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</si>
  <si>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</si>
  <si>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</si>
  <si>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</si>
  <si>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</si>
  <si>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</si>
  <si>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</si>
  <si>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</si>
  <si>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</si>
  <si>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</si>
  <si>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</si>
  <si>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</si>
  <si>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</si>
  <si>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</si>
  <si>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</si>
  <si>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</si>
  <si>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</si>
  <si>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</si>
  <si>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</si>
  <si>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</si>
  <si>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</si>
  <si>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</si>
  <si>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</si>
  <si>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</si>
  <si>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</si>
  <si>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</si>
  <si>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</si>
  <si>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</si>
  <si>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</si>
  <si>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</si>
  <si>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</si>
  <si>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</si>
  <si>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</si>
  <si>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</si>
  <si>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</si>
  <si>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</si>
  <si>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</si>
  <si>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</si>
  <si>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</si>
  <si>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</si>
  <si>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</si>
  <si>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</si>
  <si>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</si>
  <si>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</si>
  <si>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</si>
  <si>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</si>
  <si>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</si>
  <si>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</si>
  <si>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</si>
  <si>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</si>
  <si>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</si>
  <si>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</si>
  <si>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</si>
  <si>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</si>
  <si>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</si>
  <si>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</si>
  <si>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</si>
  <si>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</si>
  <si>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</si>
  <si>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</si>
  <si>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</si>
  <si>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</si>
  <si>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</si>
  <si>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</si>
  <si>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</si>
  <si>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</si>
  <si>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</si>
  <si>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</si>
  <si>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</si>
  <si>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</si>
  <si>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</si>
  <si>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</si>
  <si>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</si>
  <si>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</si>
  <si>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</si>
  <si>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</si>
  <si>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</si>
  <si>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</si>
  <si>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</si>
  <si>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</si>
  <si>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</si>
  <si>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</si>
  <si>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</si>
  <si>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</si>
  <si>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</si>
  <si>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</si>
  <si>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</si>
  <si>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</si>
  <si>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</si>
  <si>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</si>
  <si>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</si>
  <si>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</si>
  <si>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</si>
  <si>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</si>
  <si>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</si>
  <si>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</si>
  <si>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</si>
  <si>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</si>
  <si>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</si>
  <si>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</si>
  <si>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</si>
  <si>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</si>
  <si>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</si>
  <si>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</si>
  <si>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</si>
  <si>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</si>
  <si>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</si>
  <si>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</si>
  <si>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</si>
  <si>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</si>
  <si>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</si>
  <si>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</si>
  <si>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</si>
  <si>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</si>
  <si>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</si>
  <si>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</si>
  <si>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</si>
  <si>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</si>
  <si>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</si>
  <si>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</si>
  <si>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</si>
  <si>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</si>
  <si>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</si>
  <si>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</si>
  <si>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</si>
  <si>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</si>
  <si>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</si>
  <si>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</si>
  <si>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</si>
  <si>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</si>
  <si>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</si>
  <si>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</si>
  <si>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</si>
  <si>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</si>
  <si>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</si>
  <si>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</si>
  <si>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</si>
  <si>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</si>
  <si>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</si>
  <si>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</si>
  <si>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</si>
  <si>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</si>
  <si>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</si>
  <si>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</si>
  <si>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</si>
  <si>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</si>
  <si>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</si>
  <si>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</si>
  <si>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</si>
  <si>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</si>
  <si>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</si>
  <si>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</si>
  <si>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</si>
  <si>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</si>
  <si>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</si>
  <si>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</si>
  <si>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</si>
  <si>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</si>
  <si>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</si>
  <si>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</si>
  <si>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</si>
  <si>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</si>
  <si>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</si>
  <si>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</si>
  <si>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</si>
  <si>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</si>
  <si>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</si>
  <si>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</si>
  <si>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</si>
  <si>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</si>
  <si>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</si>
  <si>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</si>
  <si>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</si>
  <si>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</si>
  <si>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</si>
  <si>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</si>
  <si>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</si>
  <si>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</si>
  <si>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</si>
  <si>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</si>
  <si>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</si>
  <si>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</si>
  <si>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</si>
  <si>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</si>
  <si>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</si>
  <si>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</si>
  <si>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</si>
  <si>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</si>
  <si>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</si>
  <si>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</si>
  <si>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</si>
  <si>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</si>
  <si>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</si>
  <si>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</si>
  <si>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</si>
  <si>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</si>
  <si>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</si>
  <si>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</si>
  <si>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</si>
  <si>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</si>
  <si>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</si>
  <si>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</si>
  <si>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</si>
  <si>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</si>
  <si>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</si>
  <si>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</si>
  <si>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</si>
  <si>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</si>
  <si>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</si>
  <si>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</si>
  <si>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</si>
  <si>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</si>
  <si>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</si>
  <si>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</si>
  <si>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</si>
  <si>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</si>
  <si>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</si>
  <si>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</si>
  <si>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</si>
  <si>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</si>
  <si>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</si>
  <si>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</si>
  <si>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</si>
  <si>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</si>
  <si>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</si>
  <si>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</si>
  <si>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</si>
  <si>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</si>
  <si>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</si>
  <si>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</si>
  <si>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</si>
  <si>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</si>
  <si>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</si>
  <si>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</si>
  <si>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</si>
  <si>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</si>
  <si>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</si>
  <si>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</si>
  <si>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</si>
  <si>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</si>
  <si>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</si>
  <si>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</si>
  <si>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</si>
  <si>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</si>
  <si>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</si>
  <si>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</si>
  <si>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</si>
  <si>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</si>
  <si>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</si>
  <si>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</si>
  <si>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</si>
  <si>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</si>
  <si>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</si>
  <si>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</si>
  <si>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</si>
  <si>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</si>
  <si>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</si>
  <si>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</si>
  <si>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</si>
  <si>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</si>
  <si>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</si>
  <si>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</si>
  <si>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</si>
  <si>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</si>
  <si>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</si>
  <si>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</si>
  <si>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</si>
  <si>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</si>
  <si>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</si>
  <si>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</si>
  <si>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</si>
  <si>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</si>
  <si>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</si>
  <si>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</si>
  <si>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</si>
  <si>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</si>
  <si>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</si>
  <si>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</si>
  <si>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</si>
  <si>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</si>
  <si>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</si>
  <si>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</si>
  <si>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</si>
  <si>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</si>
  <si>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</si>
  <si>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</si>
  <si>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</si>
  <si>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</si>
  <si>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</si>
  <si>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</si>
  <si>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</si>
  <si>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</si>
  <si>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</si>
  <si>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</si>
  <si>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</si>
  <si>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</si>
  <si>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</si>
  <si>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</si>
  <si>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</si>
  <si>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</si>
  <si>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</si>
  <si>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</si>
  <si>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</si>
  <si>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</si>
  <si>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</si>
  <si>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</si>
  <si>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</si>
  <si>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</si>
  <si>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</si>
  <si>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</si>
  <si>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</si>
  <si>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</si>
  <si>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</si>
  <si>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</si>
  <si>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</si>
  <si>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</si>
  <si>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</si>
  <si>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</si>
  <si>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</si>
  <si>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</si>
  <si>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</si>
  <si>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</si>
  <si>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</si>
  <si>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</si>
  <si>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</si>
  <si>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</si>
  <si>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</si>
  <si>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</si>
  <si>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</si>
  <si>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</si>
  <si>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</si>
  <si>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</si>
  <si>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</si>
  <si>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</si>
  <si>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</si>
  <si>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</si>
  <si>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</si>
  <si>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</si>
  <si>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</si>
  <si>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</si>
  <si>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</si>
  <si>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</si>
  <si>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</si>
  <si>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</si>
  <si>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</si>
  <si>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</si>
  <si>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</si>
  <si>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</si>
  <si>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</si>
  <si>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</si>
  <si>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</si>
  <si>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</si>
  <si>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</si>
  <si>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</si>
  <si>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</si>
  <si>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</si>
  <si>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</si>
  <si>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</si>
  <si>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</si>
  <si>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</si>
  <si>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</si>
  <si>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</si>
  <si>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</si>
  <si>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</si>
  <si>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</si>
  <si>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</si>
  <si>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</si>
  <si>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</si>
  <si>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</si>
  <si>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</si>
  <si>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</si>
  <si>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</si>
  <si>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</si>
  <si>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</si>
  <si>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</si>
  <si>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</si>
  <si>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</si>
  <si>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</si>
  <si>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</si>
  <si>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</si>
  <si>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</si>
  <si>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</si>
  <si>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</si>
  <si>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</si>
  <si>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</si>
  <si>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</si>
  <si>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</si>
  <si>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</si>
  <si>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</si>
  <si>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</si>
  <si>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</si>
  <si>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</si>
  <si>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</si>
  <si>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</si>
  <si>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</si>
  <si>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</si>
  <si>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</si>
  <si>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</si>
  <si>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</si>
  <si>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</si>
  <si>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</si>
  <si>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</si>
  <si>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</si>
  <si>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</si>
  <si>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</si>
  <si>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</si>
  <si>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</si>
  <si>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</si>
  <si>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</si>
  <si>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</si>
  <si>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</si>
  <si>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</si>
  <si>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</si>
  <si>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</si>
  <si>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</si>
  <si>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</si>
  <si>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</si>
  <si>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</si>
  <si>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</si>
  <si>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</si>
  <si>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</si>
  <si>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</si>
  <si>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</si>
  <si>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</si>
  <si>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</si>
  <si>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</si>
  <si>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</si>
  <si>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</si>
  <si>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</si>
  <si>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</si>
  <si>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</si>
  <si>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</si>
  <si>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</si>
  <si>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</si>
  <si>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</si>
  <si>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</si>
  <si>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</si>
  <si>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</si>
  <si>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</si>
  <si>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</si>
  <si>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</si>
  <si>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</si>
  <si>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</si>
  <si>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</si>
  <si>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</si>
  <si>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</si>
  <si>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</si>
  <si>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</si>
  <si>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</si>
  <si>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</si>
  <si>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</si>
  <si>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</si>
  <si>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</si>
  <si>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</si>
  <si>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</si>
  <si>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</si>
  <si>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</si>
  <si>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</si>
  <si>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</si>
  <si>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</si>
  <si>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</si>
  <si>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</si>
  <si>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</si>
  <si>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</si>
  <si>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</si>
  <si>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</si>
  <si>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</si>
  <si>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</si>
  <si>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</si>
  <si>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</si>
  <si>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</si>
  <si>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</si>
  <si>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</si>
  <si>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</si>
  <si>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</si>
  <si>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</si>
  <si>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</si>
  <si>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</si>
  <si>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</si>
  <si>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</si>
  <si>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</si>
  <si>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</si>
  <si>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</si>
  <si>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</si>
  <si>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</si>
  <si>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</si>
  <si>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</si>
  <si>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</si>
  <si>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</si>
  <si>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</si>
  <si>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</si>
  <si>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</si>
  <si>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</si>
  <si>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</si>
  <si>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</si>
  <si>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</si>
  <si>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</si>
  <si>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</si>
  <si>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</si>
  <si>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</si>
  <si>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</si>
  <si>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</si>
  <si>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</si>
  <si>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</si>
  <si>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</si>
  <si>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</si>
  <si>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</si>
  <si>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</si>
  <si>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</si>
  <si>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</si>
  <si>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</si>
  <si>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</si>
  <si>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</si>
  <si>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</si>
  <si>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</si>
  <si>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</si>
  <si>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</si>
  <si>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</si>
  <si>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</si>
  <si>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</si>
  <si>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</si>
  <si>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</si>
  <si>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</si>
  <si>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</si>
  <si>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</si>
  <si>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</si>
  <si>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</si>
  <si>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</si>
  <si>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</si>
  <si>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</si>
  <si>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</si>
  <si>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</si>
  <si>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</si>
  <si>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</si>
  <si>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</si>
  <si>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</si>
  <si>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</si>
  <si>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</si>
  <si>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</si>
  <si>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</si>
  <si>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</si>
  <si>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</si>
  <si>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</si>
  <si>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</si>
  <si>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</si>
  <si>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</si>
  <si>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</si>
  <si>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</si>
  <si>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</si>
  <si>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</si>
  <si>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</si>
  <si>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</si>
  <si>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</si>
  <si>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</si>
  <si>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</si>
  <si>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</si>
  <si>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</si>
  <si>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</si>
  <si>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</si>
  <si>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</si>
  <si>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</si>
  <si>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</si>
  <si>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</si>
  <si>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</si>
  <si>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</si>
  <si>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</si>
  <si>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</si>
  <si>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</si>
  <si>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</si>
  <si>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</si>
  <si>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</si>
  <si>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</si>
  <si>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</si>
  <si>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</si>
  <si>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</si>
  <si>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</si>
  <si>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</si>
  <si>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</si>
  <si>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</si>
  <si>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</si>
  <si>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</si>
  <si>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</si>
  <si>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</si>
  <si>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</si>
  <si>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</si>
  <si>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</si>
  <si>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</si>
  <si>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</si>
  <si>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</si>
  <si>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</si>
  <si>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</si>
  <si>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</si>
  <si>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</si>
  <si>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</si>
  <si>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</si>
  <si>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</si>
  <si>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</si>
  <si>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</si>
  <si>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</si>
  <si>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</si>
  <si>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</si>
  <si>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</si>
  <si>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</si>
  <si>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</si>
  <si>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</si>
  <si>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</si>
  <si>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</si>
  <si>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</si>
  <si>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</si>
  <si>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</si>
  <si>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</si>
  <si>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</si>
  <si>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</si>
  <si>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</si>
  <si>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</si>
  <si>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</si>
  <si>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</si>
  <si>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</si>
  <si>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</si>
  <si>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</si>
  <si>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</si>
  <si>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</si>
  <si>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</si>
  <si>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</si>
  <si>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</si>
  <si>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</si>
  <si>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</si>
  <si>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</si>
  <si>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</si>
  <si>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</si>
  <si>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</si>
  <si>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</si>
  <si>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</si>
  <si>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</si>
  <si>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</si>
  <si>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</si>
  <si>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</si>
  <si>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</si>
  <si>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</si>
  <si>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</si>
  <si>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</si>
  <si>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</si>
  <si>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</si>
  <si>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</si>
  <si>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</si>
  <si>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</si>
  <si>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</si>
  <si>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</si>
  <si>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</si>
  <si>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</si>
  <si>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</si>
  <si>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</si>
  <si>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</si>
  <si>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</si>
  <si>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</si>
  <si>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</si>
  <si>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</si>
  <si>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</si>
  <si>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</si>
  <si>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</si>
  <si>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</si>
  <si>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</si>
  <si>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</si>
  <si>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</si>
  <si>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</si>
  <si>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</si>
  <si>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</si>
  <si>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</si>
  <si>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</si>
  <si>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</si>
  <si>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</si>
  <si>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</si>
  <si>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</si>
  <si>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</si>
  <si>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</si>
  <si>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</si>
  <si>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</si>
  <si>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</si>
  <si>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</si>
  <si>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</si>
  <si>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</si>
  <si>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</si>
  <si>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</si>
  <si>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</si>
  <si>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</si>
  <si>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</si>
  <si>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</si>
  <si>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</si>
  <si>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</si>
  <si>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</si>
  <si>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</si>
  <si>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</si>
  <si>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</si>
  <si>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</si>
  <si>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</si>
  <si>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</si>
  <si>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</si>
  <si>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</si>
  <si>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</si>
  <si>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</si>
  <si>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</si>
  <si>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</si>
  <si>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</si>
  <si>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</si>
  <si>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</si>
  <si>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</si>
  <si>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</si>
  <si>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</si>
  <si>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</si>
  <si>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</si>
  <si>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</si>
  <si>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</si>
  <si>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</si>
  <si>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</si>
  <si>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</si>
  <si>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</si>
  <si>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</si>
  <si>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</si>
  <si>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</si>
  <si>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</si>
  <si>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</si>
  <si>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</si>
  <si>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</si>
  <si>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</si>
  <si>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</si>
  <si>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</si>
  <si>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</si>
  <si>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</si>
  <si>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</si>
  <si>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</si>
  <si>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</si>
  <si>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</si>
  <si>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</si>
  <si>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</si>
  <si>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</si>
  <si>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</si>
  <si>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</si>
  <si>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</si>
  <si>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</si>
  <si>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</si>
  <si>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</si>
  <si>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</si>
  <si>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</si>
  <si>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</si>
  <si>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</si>
  <si>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</si>
  <si>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</si>
  <si>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</si>
  <si>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</si>
  <si>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</si>
  <si>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</si>
  <si>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</si>
  <si>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</si>
  <si>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</si>
  <si>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</si>
  <si>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</si>
  <si>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</si>
  <si>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</si>
  <si>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</si>
  <si>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</si>
  <si>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</si>
  <si>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</si>
  <si>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</si>
  <si>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</si>
  <si>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</si>
  <si>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</si>
  <si>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</si>
  <si>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</si>
  <si>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</si>
  <si>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</si>
  <si>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</si>
  <si>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</si>
  <si>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</si>
  <si>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</si>
  <si>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</si>
  <si>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</si>
  <si>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</si>
  <si>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</si>
  <si>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</si>
  <si>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</si>
  <si>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</si>
  <si>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</si>
  <si>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</si>
  <si>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</si>
  <si>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</si>
  <si>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</si>
  <si>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</si>
  <si>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</si>
  <si>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</si>
  <si>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</si>
  <si>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</si>
  <si>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</si>
  <si>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</si>
  <si>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</si>
  <si>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</si>
  <si>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</si>
  <si>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</si>
  <si>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</si>
  <si>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</si>
  <si>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</si>
  <si>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</si>
  <si>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</si>
  <si>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</si>
  <si>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</si>
  <si>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</si>
  <si>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</si>
  <si>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</si>
  <si>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</si>
  <si>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</si>
  <si>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</si>
  <si>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</si>
  <si>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</si>
  <si>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</si>
  <si>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</si>
  <si>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</si>
  <si>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</si>
  <si>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</si>
  <si>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</si>
  <si>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</si>
  <si>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</si>
  <si>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</si>
  <si>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</si>
  <si>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</si>
  <si>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</si>
  <si>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</si>
  <si>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</si>
  <si>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</si>
  <si>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</si>
  <si>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</si>
  <si>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</si>
  <si>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</si>
  <si>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</si>
  <si>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</si>
  <si>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</si>
  <si>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</si>
  <si>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</si>
  <si>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</si>
  <si>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</si>
  <si>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</si>
  <si>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</si>
  <si>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</si>
  <si>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</si>
  <si>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</si>
  <si>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</si>
  <si>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</si>
  <si>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</si>
  <si>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</si>
  <si>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</si>
  <si>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</si>
  <si>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</si>
  <si>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</si>
  <si>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</si>
  <si>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</si>
  <si>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</si>
  <si>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</si>
  <si>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</si>
  <si>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</si>
  <si>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</si>
  <si>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</si>
  <si>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</si>
  <si>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</si>
  <si>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</si>
  <si>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</si>
  <si>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</si>
  <si>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</si>
  <si>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</si>
  <si>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</si>
  <si>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</si>
  <si>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</si>
  <si>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</si>
  <si>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</si>
  <si>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</si>
  <si>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</si>
  <si>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</si>
  <si>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</si>
  <si>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</si>
  <si>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</si>
  <si>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</si>
  <si>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</si>
  <si>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</si>
  <si>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</si>
  <si>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</si>
  <si>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</si>
  <si>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</si>
  <si>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</si>
  <si>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</si>
  <si>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</si>
  <si>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</si>
  <si>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</si>
  <si>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</si>
  <si>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</si>
  <si>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</si>
  <si>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</si>
  <si>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</si>
  <si>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</si>
  <si>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</si>
  <si>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</si>
  <si>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</si>
  <si>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</si>
  <si>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</si>
  <si>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</si>
  <si>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</si>
  <si>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</si>
  <si>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</si>
  <si>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</si>
  <si>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</si>
  <si>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</si>
  <si>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</si>
  <si>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</si>
  <si>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</si>
  <si>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</si>
  <si>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</si>
  <si>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</si>
  <si>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</si>
  <si>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</si>
  <si>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</si>
  <si>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</si>
  <si>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</si>
  <si>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</si>
  <si>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</si>
  <si>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</si>
  <si>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</si>
  <si>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</si>
  <si>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</si>
  <si>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</si>
  <si>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</si>
  <si>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</si>
  <si>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</si>
  <si>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</si>
  <si>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</si>
  <si>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</si>
  <si>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</si>
  <si>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</si>
  <si>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</si>
  <si>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</si>
  <si>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</si>
  <si>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</si>
  <si>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</si>
  <si>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</si>
  <si>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</si>
  <si>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</si>
  <si>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</si>
  <si>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</si>
  <si>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</si>
  <si>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</si>
  <si>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</si>
  <si>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</si>
  <si>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</si>
  <si>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</si>
  <si>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</si>
  <si>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</si>
  <si>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</si>
  <si>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</si>
  <si>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</si>
  <si>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</si>
  <si>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</si>
  <si>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</si>
  <si>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</si>
  <si>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</si>
  <si>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</si>
  <si>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</si>
  <si>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</si>
  <si>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</si>
  <si>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</si>
  <si>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</si>
  <si>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</si>
  <si>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</si>
  <si>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</si>
  <si>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</si>
  <si>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</si>
  <si>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</si>
  <si>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</si>
  <si>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</si>
  <si>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</si>
  <si>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</si>
  <si>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</si>
  <si>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</si>
  <si>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</si>
  <si>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</si>
  <si>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</si>
  <si>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</si>
  <si>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</si>
  <si>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</si>
  <si>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</si>
  <si>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</si>
  <si>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</si>
  <si>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</si>
  <si>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</si>
  <si>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</si>
  <si>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</si>
  <si>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</si>
  <si>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</si>
  <si>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</si>
  <si>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</si>
  <si>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</si>
  <si>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</si>
  <si>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</si>
  <si>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</si>
  <si>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</si>
  <si>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</si>
  <si>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</si>
  <si>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</si>
  <si>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</si>
  <si>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</si>
  <si>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</si>
  <si>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</si>
  <si>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</si>
  <si>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</si>
  <si>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</si>
  <si>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</si>
  <si>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</si>
  <si>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</si>
  <si>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</si>
  <si>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</si>
  <si>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</si>
  <si>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</si>
  <si>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</si>
  <si>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</si>
  <si>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</si>
  <si>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</si>
  <si>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</si>
  <si>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</si>
  <si>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</si>
  <si>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</si>
  <si>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</si>
  <si>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</si>
  <si>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</si>
  <si>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</si>
  <si>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</si>
  <si>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</si>
  <si>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</si>
  <si>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</si>
  <si>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</si>
  <si>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</si>
  <si>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</si>
  <si>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</si>
  <si>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</si>
  <si>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</si>
  <si>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</si>
  <si>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</si>
  <si>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</si>
  <si>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</si>
  <si>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</si>
  <si>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</si>
  <si>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</si>
  <si>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</si>
  <si>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</si>
  <si>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</si>
  <si>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</si>
  <si>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</si>
  <si>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</si>
  <si>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</si>
  <si>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</si>
  <si>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</si>
  <si>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</si>
  <si>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</si>
  <si>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</si>
  <si>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</si>
  <si>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</si>
  <si>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</si>
  <si>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</si>
  <si>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</si>
  <si>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</si>
  <si>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</si>
  <si>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</si>
  <si>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</si>
  <si>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</si>
  <si>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</si>
  <si>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</si>
  <si>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</si>
  <si>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</si>
  <si>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</si>
  <si>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</si>
  <si>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</si>
  <si>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</si>
  <si>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</si>
  <si>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</si>
  <si>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</si>
  <si>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</si>
  <si>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</si>
  <si>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</si>
  <si>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</si>
  <si>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</si>
  <si>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</si>
  <si>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</si>
  <si>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</si>
  <si>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</si>
  <si>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</si>
  <si>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</si>
  <si>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</si>
  <si>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</si>
  <si>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</si>
  <si>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</si>
  <si>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</si>
  <si>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</si>
  <si>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</si>
  <si>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</si>
  <si>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</si>
  <si>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</si>
  <si>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</si>
  <si>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</si>
  <si>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</si>
  <si>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</si>
  <si>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</si>
  <si>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</si>
  <si>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</si>
  <si>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</si>
  <si>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</si>
  <si>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</si>
  <si>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</si>
  <si>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</si>
  <si>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</si>
  <si>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</si>
  <si>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</si>
  <si>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</si>
  <si>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</si>
  <si>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</si>
  <si>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</si>
  <si>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</si>
  <si>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</si>
  <si>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</si>
  <si>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</si>
  <si>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</si>
  <si>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</si>
  <si>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</si>
  <si>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</si>
  <si>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</si>
  <si>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</si>
  <si>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</si>
  <si>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</si>
  <si>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</si>
  <si>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</si>
  <si>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</si>
  <si>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</si>
  <si>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</si>
  <si>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</si>
  <si>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</si>
  <si>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</si>
  <si>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</si>
  <si>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</si>
  <si>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</si>
  <si>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</si>
  <si>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</si>
  <si>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</si>
  <si>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</si>
  <si>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</si>
  <si>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</si>
  <si>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</si>
  <si>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</si>
  <si>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</si>
  <si>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</si>
  <si>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</si>
  <si>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</si>
  <si>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</si>
  <si>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</si>
  <si>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</si>
  <si>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</si>
  <si>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</si>
  <si>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</si>
  <si>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</si>
  <si>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</si>
  <si>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</si>
  <si>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</si>
  <si>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</si>
  <si>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</si>
  <si>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</si>
  <si>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</si>
  <si>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</si>
  <si>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</si>
  <si>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</si>
  <si>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</si>
  <si>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</si>
  <si>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</si>
  <si>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</si>
  <si>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</si>
  <si>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</si>
  <si>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</si>
  <si>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</si>
  <si>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</si>
  <si>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</si>
  <si>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</si>
  <si>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</si>
  <si>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</si>
  <si>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</si>
  <si>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</si>
  <si>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</si>
  <si>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</si>
  <si>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</si>
  <si>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</si>
  <si>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</si>
  <si>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</si>
  <si>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</si>
  <si>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</si>
  <si>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</si>
  <si>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</si>
  <si>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</si>
  <si>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</si>
  <si>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</si>
  <si>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</si>
  <si>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</si>
  <si>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</si>
  <si>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</si>
  <si>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</si>
  <si>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</si>
  <si>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</si>
  <si>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</si>
  <si>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</si>
  <si>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</si>
  <si>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</si>
  <si>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</si>
  <si>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</si>
  <si>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</si>
  <si>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</si>
  <si>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</si>
  <si>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</si>
  <si>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</si>
  <si>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</si>
  <si>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</si>
  <si>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</si>
  <si>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</si>
  <si>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</si>
  <si>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</si>
  <si>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</si>
  <si>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</si>
  <si>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</si>
  <si>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</si>
  <si>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</si>
  <si>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</si>
  <si>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</si>
  <si>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</si>
  <si>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</si>
  <si>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</si>
  <si>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</si>
  <si>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</si>
  <si>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</si>
  <si>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</si>
  <si>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</si>
  <si>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</si>
  <si>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</si>
  <si>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</si>
  <si>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</si>
  <si>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</si>
  <si>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</si>
  <si>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</si>
  <si>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</si>
  <si>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</si>
  <si>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</si>
  <si>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</si>
  <si>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</si>
  <si>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</si>
  <si>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</si>
  <si>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</si>
  <si>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</si>
  <si>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</si>
  <si>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</si>
  <si>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</si>
  <si>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</si>
  <si>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</si>
  <si>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</si>
  <si>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</si>
  <si>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</si>
  <si>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</si>
  <si>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</si>
  <si>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</si>
  <si>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</si>
  <si>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</si>
  <si>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</si>
  <si>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</si>
  <si>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</si>
  <si>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</si>
  <si>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</si>
  <si>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</si>
  <si>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</si>
  <si>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</si>
  <si>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</si>
  <si>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</si>
  <si>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</si>
  <si>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</si>
  <si>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</si>
  <si>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</si>
  <si>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</si>
  <si>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</si>
  <si>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</si>
  <si>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</si>
  <si>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</si>
  <si>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</si>
  <si>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</si>
  <si>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</si>
  <si>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</si>
  <si>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</si>
  <si>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</si>
  <si>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</si>
  <si>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</si>
  <si>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</si>
  <si>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</si>
  <si>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</si>
  <si>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</si>
  <si>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</si>
  <si>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</si>
  <si>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</si>
  <si>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</si>
  <si>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</si>
  <si>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</si>
  <si>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</si>
  <si>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</si>
  <si>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</si>
  <si>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</si>
  <si>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</si>
  <si>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</si>
  <si>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</si>
  <si>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</si>
  <si>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</si>
  <si>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</si>
  <si>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</si>
  <si>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</si>
  <si>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</si>
  <si>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</si>
  <si>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</si>
  <si>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</si>
  <si>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</si>
  <si>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</si>
  <si>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</si>
  <si>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</si>
  <si>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</si>
  <si>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</si>
  <si>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</si>
  <si>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</si>
  <si>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</si>
  <si>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</si>
  <si>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</si>
  <si>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</si>
  <si>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</si>
  <si>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</si>
  <si>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</si>
  <si>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</si>
  <si>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</si>
  <si>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</si>
  <si>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</si>
  <si>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</si>
  <si>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</si>
  <si>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</si>
  <si>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</si>
  <si>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</si>
  <si>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</si>
  <si>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</si>
  <si>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</si>
  <si>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</si>
  <si>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</si>
  <si>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</si>
  <si>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</si>
  <si>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</si>
  <si>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</si>
  <si>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</si>
  <si>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</si>
  <si>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</si>
  <si>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</si>
  <si>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</si>
  <si>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</si>
  <si>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</si>
  <si>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</si>
  <si>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</si>
  <si>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</si>
  <si>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</si>
  <si>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</si>
  <si>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</si>
  <si>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</si>
  <si>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</si>
  <si>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</si>
  <si>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</si>
  <si>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</si>
  <si>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</si>
  <si>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</si>
  <si>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</si>
  <si>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</si>
  <si>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</si>
  <si>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</si>
  <si>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</si>
  <si>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</si>
  <si>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</si>
  <si>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</si>
  <si>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</si>
  <si>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</si>
  <si>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</si>
  <si>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</si>
  <si>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</si>
  <si>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</si>
  <si>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</si>
  <si>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</si>
  <si>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</si>
  <si>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</si>
  <si>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</si>
  <si>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</si>
  <si>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</si>
  <si>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</si>
  <si>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</si>
  <si>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</si>
  <si>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</si>
  <si>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</si>
  <si>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</si>
  <si>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</si>
  <si>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</si>
  <si>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</si>
  <si>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</si>
  <si>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</si>
  <si>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</si>
  <si>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</si>
  <si>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</si>
  <si>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</si>
  <si>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</si>
  <si>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</si>
  <si>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</si>
  <si>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</si>
  <si>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</si>
  <si>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</si>
  <si>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</si>
  <si>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</si>
  <si>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</si>
  <si>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</si>
  <si>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</si>
  <si>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</si>
  <si>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</si>
  <si>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</si>
  <si>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</si>
  <si>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</si>
  <si>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</si>
  <si>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</si>
  <si>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</si>
  <si>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</si>
  <si>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</si>
  <si>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</si>
  <si>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</si>
  <si>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</si>
  <si>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</si>
  <si>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</si>
  <si>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</si>
  <si>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</si>
  <si>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</si>
  <si>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</si>
  <si>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</si>
  <si>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</si>
  <si>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</si>
  <si>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</si>
  <si>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</si>
  <si>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</si>
  <si>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</si>
  <si>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</si>
  <si>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</si>
  <si>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</si>
  <si>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</si>
  <si>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</si>
  <si>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</si>
  <si>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</si>
  <si>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</si>
  <si>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</si>
  <si>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</si>
  <si>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</si>
  <si>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</si>
  <si>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</si>
  <si>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</si>
  <si>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</si>
  <si>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</si>
  <si>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</si>
  <si>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</si>
  <si>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</si>
  <si>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</si>
  <si>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</si>
  <si>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</si>
  <si>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</si>
  <si>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</si>
  <si>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</si>
  <si>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</si>
  <si>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</si>
  <si>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</si>
  <si>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</si>
  <si>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</si>
  <si>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</si>
  <si>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</si>
  <si>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</si>
  <si>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</si>
  <si>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</si>
  <si>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</si>
  <si>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</si>
  <si>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</si>
  <si>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</si>
  <si>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</si>
  <si>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</si>
  <si>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</si>
  <si>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</si>
  <si>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</si>
  <si>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</si>
  <si>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</si>
  <si>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</si>
  <si>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</si>
  <si>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</si>
  <si>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</si>
  <si>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</si>
  <si>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</si>
  <si>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</si>
  <si>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</si>
  <si>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</si>
  <si>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</si>
  <si>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</si>
  <si>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</si>
  <si>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</si>
  <si>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</si>
  <si>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</si>
  <si>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</si>
  <si>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</si>
  <si>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</si>
  <si>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</si>
  <si>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</si>
  <si>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</si>
  <si>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</si>
  <si>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</si>
  <si>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</si>
  <si>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</si>
  <si>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</si>
  <si>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</si>
  <si>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</si>
  <si>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</si>
  <si>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</si>
  <si>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</si>
  <si>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</si>
  <si>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</si>
  <si>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</si>
  <si>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</si>
  <si>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</si>
  <si>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</si>
  <si>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</si>
  <si>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</si>
  <si>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</si>
  <si>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</si>
  <si>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</si>
  <si>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</si>
  <si>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</si>
  <si>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</si>
  <si>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</si>
  <si>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</si>
  <si>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</si>
  <si>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</si>
  <si>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</si>
  <si>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</si>
  <si>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</si>
  <si>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</si>
  <si>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</si>
  <si>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</si>
  <si>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</si>
  <si>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</si>
  <si>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</si>
  <si>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</si>
  <si>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</si>
  <si>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</si>
  <si>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</si>
  <si>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</si>
  <si>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</si>
  <si>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</si>
  <si>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</si>
  <si>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</si>
  <si>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</si>
  <si>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</si>
  <si>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</si>
  <si>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</si>
  <si>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</si>
  <si>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</si>
  <si>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</si>
  <si>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</si>
  <si>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</si>
  <si>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</si>
  <si>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</si>
  <si>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</si>
  <si>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</si>
  <si>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</si>
  <si>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</si>
  <si>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</si>
  <si>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</si>
  <si>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</si>
  <si>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</si>
  <si>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</si>
  <si>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</si>
  <si>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</si>
  <si>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</si>
  <si>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</si>
  <si>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</si>
  <si>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</si>
  <si>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</si>
  <si>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</si>
  <si>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</si>
  <si>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</si>
  <si>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</si>
  <si>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</si>
  <si>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</si>
  <si>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</si>
  <si>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</si>
  <si>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</si>
  <si>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</si>
  <si>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</si>
  <si>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</si>
  <si>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</si>
  <si>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</si>
  <si>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</si>
  <si>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</si>
  <si>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</si>
  <si>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</si>
  <si>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</si>
  <si>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</si>
  <si>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</si>
  <si>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</si>
  <si>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</si>
  <si>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</si>
  <si>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</si>
  <si>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</si>
  <si>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</si>
  <si>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</si>
  <si>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</si>
  <si>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</si>
  <si>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</si>
  <si>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</si>
  <si>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</si>
  <si>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</si>
  <si>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</si>
  <si>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</si>
  <si>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</si>
  <si>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</si>
  <si>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</si>
  <si>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</si>
  <si>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</si>
  <si>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</si>
  <si>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</si>
  <si>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</si>
  <si>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</si>
  <si>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</si>
  <si>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</si>
  <si>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</si>
  <si>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</si>
  <si>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</si>
  <si>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</si>
  <si>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</si>
  <si>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</si>
  <si>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</si>
  <si>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</si>
  <si>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</si>
  <si>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</si>
  <si>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</si>
  <si>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</si>
  <si>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</si>
  <si>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</si>
  <si>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</si>
  <si>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</si>
  <si>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</si>
  <si>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</si>
  <si>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</si>
  <si>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</si>
  <si>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</si>
  <si>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</si>
  <si>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</si>
  <si>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</si>
  <si>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</si>
  <si>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</si>
  <si>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</si>
  <si>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</si>
  <si>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</si>
  <si>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</si>
  <si>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</si>
  <si>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</si>
  <si>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</si>
  <si>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</si>
  <si>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</si>
  <si>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</si>
  <si>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</si>
  <si>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</si>
  <si>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</si>
  <si>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</si>
  <si>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</si>
  <si>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</si>
  <si>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</si>
  <si>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</si>
  <si>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</si>
  <si>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</si>
  <si>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</si>
  <si>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</si>
  <si>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</si>
  <si>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</si>
  <si>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</si>
  <si>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</si>
  <si>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</si>
  <si>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</si>
  <si>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</si>
  <si>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</si>
  <si>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</si>
  <si>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</si>
  <si>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</si>
  <si>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</si>
  <si>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</si>
  <si>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</si>
  <si>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</si>
  <si>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</si>
  <si>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</si>
  <si>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</si>
  <si>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</si>
  <si>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</si>
  <si>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</si>
  <si>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</si>
  <si>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</si>
  <si>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</si>
  <si>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</si>
  <si>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</si>
  <si>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</si>
  <si>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</si>
  <si>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</si>
  <si>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</si>
  <si>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</si>
  <si>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</si>
  <si>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</si>
  <si>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</si>
  <si>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</si>
  <si>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</si>
  <si>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</si>
  <si>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</si>
  <si>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</si>
  <si>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</si>
  <si>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</si>
  <si>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</si>
  <si>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</si>
  <si>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</si>
  <si>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</si>
  <si>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</si>
  <si>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</si>
  <si>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</si>
  <si>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</si>
  <si>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</si>
  <si>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</si>
  <si>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</si>
  <si>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</si>
  <si>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</si>
  <si>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</si>
  <si>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</si>
  <si>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</si>
  <si>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</si>
  <si>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</si>
  <si>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</si>
  <si>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</si>
  <si>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</si>
  <si>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</si>
  <si>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</si>
  <si>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</si>
  <si>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</si>
  <si>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</si>
  <si>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</si>
  <si>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</si>
  <si>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</si>
  <si>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</si>
  <si>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</si>
  <si>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</si>
  <si>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</si>
  <si>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</si>
  <si>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</si>
  <si>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</si>
  <si>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</si>
  <si>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</si>
  <si>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</si>
  <si>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</si>
  <si>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</si>
  <si>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</si>
  <si>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</si>
  <si>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</si>
  <si>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</si>
  <si>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</si>
  <si>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</si>
  <si>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</si>
  <si>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</si>
  <si>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</si>
  <si>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</si>
  <si>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</si>
  <si>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</si>
  <si>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</si>
  <si>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</si>
  <si>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</si>
  <si>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</si>
  <si>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</si>
  <si>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</si>
  <si>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</si>
  <si>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</si>
  <si>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</si>
  <si>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</si>
  <si>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</si>
  <si>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</si>
  <si>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</si>
  <si>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</si>
  <si>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</si>
  <si>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</si>
  <si>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</si>
  <si>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</si>
  <si>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</si>
  <si>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</si>
  <si>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</si>
  <si>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</si>
  <si>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</si>
  <si>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</si>
  <si>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</si>
  <si>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</si>
  <si>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</si>
  <si>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</si>
  <si>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</si>
  <si>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</si>
  <si>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</si>
  <si>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</si>
  <si>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</si>
  <si>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</si>
  <si>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</si>
  <si>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</si>
  <si>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</si>
  <si>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</si>
  <si>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</si>
  <si>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</si>
  <si>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</si>
  <si>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</si>
  <si>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</si>
  <si>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</si>
  <si>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</si>
  <si>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</si>
  <si>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</si>
  <si>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</si>
  <si>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</si>
  <si>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</si>
  <si>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</si>
  <si>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</si>
  <si>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</si>
  <si>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</si>
  <si>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</si>
  <si>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</si>
  <si>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</si>
  <si>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</si>
  <si>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</si>
  <si>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</si>
  <si>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</si>
  <si>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</si>
  <si>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</si>
  <si>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</si>
  <si>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</si>
  <si>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</si>
  <si>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</si>
  <si>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</si>
  <si>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</si>
  <si>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</si>
  <si>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</si>
  <si>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</si>
  <si>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</si>
  <si>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</si>
  <si>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</si>
  <si>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</si>
  <si>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</si>
  <si>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</si>
  <si>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</si>
  <si>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</si>
  <si>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</si>
  <si>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</si>
  <si>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</si>
  <si>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</si>
  <si>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</si>
  <si>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</si>
  <si>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</si>
  <si>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</si>
  <si>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</si>
  <si>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</si>
  <si>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</si>
  <si>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</si>
  <si>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</si>
  <si>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</si>
  <si>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</si>
  <si>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</si>
  <si>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</si>
  <si>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</si>
  <si>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</si>
  <si>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</si>
  <si>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</si>
  <si>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</si>
  <si>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</si>
  <si>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</si>
  <si>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</si>
  <si>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</si>
  <si>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</si>
  <si>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</si>
  <si>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</si>
  <si>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</si>
  <si>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</si>
  <si>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</si>
  <si>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</si>
  <si>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</si>
  <si>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</si>
  <si>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</si>
  <si>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</si>
  <si>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</si>
  <si>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</si>
  <si>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</si>
  <si>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</si>
  <si>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</si>
  <si>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</si>
  <si>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</si>
  <si>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</si>
  <si>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</si>
  <si>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</si>
  <si>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</si>
  <si>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</si>
  <si>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</si>
  <si>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</si>
  <si>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</si>
  <si>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</si>
  <si>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</si>
  <si>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</si>
  <si>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</si>
  <si>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</si>
  <si>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</si>
  <si>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</si>
  <si>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</si>
  <si>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</si>
  <si>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</si>
  <si>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</si>
  <si>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</si>
  <si>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</si>
  <si>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</si>
  <si>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</si>
  <si>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</si>
  <si>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</si>
  <si>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</si>
  <si>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</si>
  <si>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</si>
  <si>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</si>
  <si>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</si>
  <si>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</si>
  <si>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</si>
  <si>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</si>
  <si>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</si>
  <si>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</si>
  <si>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</si>
  <si>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</si>
  <si>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</si>
  <si>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</si>
  <si>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</si>
  <si>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</si>
  <si>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</si>
  <si>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</si>
  <si>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</si>
  <si>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</si>
  <si>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</si>
  <si>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</si>
  <si>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</si>
  <si>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</si>
  <si>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</si>
  <si>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</si>
  <si>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</si>
  <si>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</si>
  <si>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</si>
  <si>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</si>
  <si>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</si>
  <si>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</si>
  <si>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</si>
  <si>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</si>
  <si>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</si>
  <si>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</si>
  <si>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</si>
  <si>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</si>
  <si>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</si>
  <si>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</si>
  <si>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</si>
  <si>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</si>
  <si>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</si>
  <si>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</si>
  <si>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</si>
  <si>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</si>
  <si>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</si>
  <si>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</si>
  <si>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</si>
  <si>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</si>
  <si>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</si>
  <si>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</si>
  <si>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</si>
  <si>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</si>
  <si>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</si>
  <si>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</si>
  <si>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</si>
  <si>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</si>
  <si>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</si>
  <si>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</si>
  <si>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</si>
  <si>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</si>
  <si>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</si>
  <si>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</si>
  <si>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</si>
  <si>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</si>
  <si>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</si>
  <si>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</si>
  <si>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</si>
  <si>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</si>
  <si>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</si>
  <si>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</si>
  <si>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</si>
  <si>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</si>
  <si>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</si>
  <si>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</si>
  <si>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</si>
  <si>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</si>
  <si>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</si>
  <si>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</si>
  <si>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</si>
  <si>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</si>
  <si>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</si>
  <si>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</si>
  <si>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</si>
  <si>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</si>
  <si>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</si>
  <si>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</si>
  <si>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</si>
  <si>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</si>
  <si>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</si>
  <si>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</si>
  <si>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</si>
  <si>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</si>
  <si>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</si>
  <si>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</si>
  <si>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</si>
  <si>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</si>
  <si>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</si>
  <si>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</si>
  <si>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</si>
  <si>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</si>
  <si>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</si>
  <si>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</si>
  <si>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</si>
  <si>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</si>
  <si>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</si>
  <si>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</si>
  <si>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</si>
  <si>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</si>
  <si>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</si>
  <si>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</si>
  <si>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</si>
  <si>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</si>
  <si>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</si>
  <si>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</si>
  <si>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</si>
  <si>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</si>
  <si>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</si>
  <si>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</si>
  <si>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</si>
  <si>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</si>
  <si>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</si>
  <si>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</si>
  <si>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</si>
  <si>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</si>
  <si>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</si>
  <si>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</si>
  <si>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</si>
  <si>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</si>
  <si>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</si>
  <si>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</si>
  <si>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</si>
  <si>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</si>
  <si>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</si>
  <si>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</si>
  <si>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</si>
  <si>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</si>
  <si>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</si>
  <si>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</si>
  <si>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</si>
  <si>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</si>
  <si>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</si>
  <si>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</si>
  <si>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</si>
  <si>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</si>
  <si>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</si>
  <si>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</si>
  <si>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</si>
  <si>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</si>
  <si>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</si>
  <si>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</si>
  <si>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</si>
  <si>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</si>
  <si>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</si>
  <si>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</si>
  <si>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</si>
  <si>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</si>
  <si>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</si>
  <si>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</si>
  <si>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</si>
  <si>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</si>
  <si>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</si>
  <si>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</si>
  <si>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</si>
  <si>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</si>
  <si>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</si>
  <si>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</si>
  <si>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</si>
  <si>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</si>
  <si>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</si>
  <si>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</si>
  <si>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</si>
  <si>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</si>
  <si>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</si>
  <si>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</si>
  <si>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</si>
  <si>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</si>
  <si>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</si>
  <si>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</si>
  <si>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</si>
  <si>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</si>
  <si>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</si>
  <si>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</si>
  <si>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</si>
  <si>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</si>
  <si>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</si>
  <si>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</si>
  <si>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</si>
  <si>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</si>
  <si>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</si>
  <si>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</si>
  <si>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</si>
  <si>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</si>
  <si>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</si>
  <si>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</si>
  <si>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</si>
  <si>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</si>
  <si>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</si>
  <si>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</si>
  <si>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</si>
  <si>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</si>
  <si>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</si>
  <si>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</si>
  <si>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</si>
  <si>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</si>
  <si>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</si>
  <si>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</si>
  <si>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</si>
  <si>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</si>
  <si>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</si>
  <si>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</si>
  <si>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</si>
  <si>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</si>
  <si>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</si>
  <si>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</si>
  <si>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</si>
  <si>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</si>
  <si>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</si>
  <si>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</si>
  <si>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</si>
  <si>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</si>
  <si>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</si>
  <si>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</si>
  <si>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</si>
  <si>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</si>
  <si>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</si>
  <si>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</si>
  <si>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</si>
  <si>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</si>
  <si>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</si>
  <si>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</si>
  <si>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</si>
  <si>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</si>
  <si>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</si>
  <si>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</si>
  <si>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</si>
  <si>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</si>
  <si>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</si>
  <si>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</si>
  <si>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</si>
  <si>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</si>
  <si>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</si>
  <si>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</si>
  <si>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</si>
  <si>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</si>
  <si>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</si>
  <si>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</si>
  <si>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</si>
  <si>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</si>
  <si>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</si>
  <si>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</si>
  <si>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</si>
  <si>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</si>
  <si>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</si>
  <si>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</si>
  <si>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</si>
  <si>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</si>
  <si>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</si>
  <si>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</si>
  <si>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</si>
  <si>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</si>
  <si>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</si>
  <si>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</si>
  <si>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</si>
  <si>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</si>
  <si>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</si>
  <si>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</si>
  <si>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</si>
  <si>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</si>
  <si>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</si>
  <si>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</si>
  <si>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</si>
  <si>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</si>
  <si>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</si>
  <si>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</si>
  <si>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</si>
  <si>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</si>
  <si>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</si>
  <si>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</si>
  <si>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</si>
  <si>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</si>
  <si>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</si>
  <si>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</si>
  <si>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</si>
  <si>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</si>
  <si>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</si>
  <si>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</si>
  <si>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</si>
  <si>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</si>
  <si>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</si>
  <si>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</si>
  <si>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</si>
  <si>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</si>
  <si>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</si>
  <si>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</si>
  <si>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</si>
  <si>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</si>
  <si>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</si>
  <si>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</si>
  <si>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</si>
  <si>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</si>
  <si>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</si>
  <si>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</si>
  <si>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</si>
  <si>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</si>
  <si>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</si>
  <si>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</si>
  <si>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</si>
  <si>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</si>
  <si>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</si>
  <si>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</si>
  <si>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</si>
  <si>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</si>
  <si>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</si>
  <si>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</si>
  <si>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</si>
  <si>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</si>
  <si>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</si>
  <si>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</si>
  <si>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</si>
  <si>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</si>
  <si>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</si>
  <si>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</si>
  <si>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</si>
  <si>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</si>
  <si>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</si>
  <si>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</si>
  <si>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</si>
  <si>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</si>
  <si>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</si>
  <si>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</si>
  <si>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</si>
  <si>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</si>
  <si>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</si>
  <si>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</si>
  <si>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</si>
  <si>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</si>
  <si>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</si>
  <si>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</si>
  <si>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</si>
  <si>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</si>
  <si>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</si>
  <si>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</si>
  <si>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</si>
  <si>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</si>
  <si>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</si>
  <si>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</si>
  <si>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</si>
  <si>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</si>
  <si>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</si>
  <si>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</si>
  <si>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</si>
  <si>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</si>
  <si>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</si>
  <si>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</si>
  <si>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</si>
  <si>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</si>
  <si>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</si>
  <si>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</si>
  <si>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</si>
  <si>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</si>
  <si>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</si>
  <si>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</si>
  <si>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</si>
  <si>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</si>
  <si>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</si>
  <si>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</si>
  <si>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</si>
  <si>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</si>
  <si>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</si>
  <si>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</si>
  <si>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</si>
  <si>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</si>
  <si>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</si>
  <si>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</si>
  <si>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</si>
  <si>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</si>
  <si>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</si>
  <si>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</si>
  <si>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</si>
  <si>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</si>
  <si>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</si>
  <si>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</si>
  <si>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</si>
  <si>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</si>
  <si>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</si>
  <si>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</si>
  <si>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</si>
  <si>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</si>
  <si>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</si>
  <si>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</si>
  <si>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</si>
  <si>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</si>
  <si>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</si>
  <si>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</si>
  <si>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</si>
  <si>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</si>
  <si>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</si>
  <si>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</si>
  <si>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</si>
  <si>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</si>
  <si>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</si>
  <si>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</si>
  <si>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</si>
  <si>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</si>
  <si>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</si>
  <si>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</si>
  <si>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</si>
  <si>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</si>
  <si>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</si>
  <si>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</si>
  <si>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</si>
  <si>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</si>
  <si>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</si>
  <si>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</si>
  <si>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</si>
  <si>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</si>
  <si>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</si>
  <si>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</si>
  <si>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</si>
  <si>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</si>
  <si>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</si>
  <si>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</si>
  <si>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</si>
  <si>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</si>
  <si>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</si>
  <si>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</si>
  <si>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</si>
  <si>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</si>
  <si>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</si>
  <si>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</si>
  <si>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</si>
  <si>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</si>
  <si>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</si>
  <si>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</si>
  <si>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</si>
  <si>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</si>
  <si>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</si>
  <si>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</si>
  <si>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</si>
  <si>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</si>
  <si>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</si>
  <si>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</si>
  <si>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</si>
  <si>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</si>
  <si>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</si>
  <si>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</si>
  <si>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</si>
  <si>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</si>
  <si>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</si>
  <si>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</si>
  <si>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</si>
  <si>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</si>
  <si>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</si>
  <si>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</si>
  <si>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</si>
  <si>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</si>
  <si>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</si>
  <si>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</si>
  <si>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</si>
  <si>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</si>
  <si>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</si>
  <si>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</si>
  <si>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</si>
  <si>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</si>
  <si>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</si>
  <si>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</si>
  <si>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</si>
  <si>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</si>
  <si>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</si>
  <si>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</si>
  <si>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</si>
  <si>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</si>
  <si>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</si>
  <si>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</si>
  <si>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</si>
  <si>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</si>
  <si>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</si>
  <si>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</si>
  <si>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</si>
  <si>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</si>
  <si>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</si>
  <si>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</si>
  <si>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</si>
  <si>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</si>
  <si>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</si>
  <si>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</si>
  <si>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</si>
  <si>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</si>
  <si>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</si>
  <si>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</si>
  <si>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</si>
  <si>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</si>
  <si>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</si>
  <si>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</si>
  <si>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</si>
  <si>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</si>
  <si>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</si>
  <si>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</si>
  <si>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</si>
  <si>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</si>
  <si>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</si>
  <si>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</si>
  <si>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</si>
  <si>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</si>
  <si>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</si>
  <si>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</si>
  <si>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</si>
  <si>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</si>
  <si>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</si>
  <si>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</si>
  <si>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</si>
  <si>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</si>
  <si>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</si>
  <si>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</si>
  <si>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</si>
  <si>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</si>
  <si>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</si>
  <si>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</si>
  <si>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</si>
  <si>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</si>
  <si>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</si>
  <si>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</si>
  <si>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</si>
  <si>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</si>
  <si>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</si>
  <si>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</si>
  <si>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</si>
  <si>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</si>
  <si>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</si>
  <si>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</si>
  <si>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</si>
  <si>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</si>
  <si>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</si>
  <si>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</si>
  <si>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</si>
  <si>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</si>
  <si>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</si>
  <si>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</si>
  <si>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</si>
  <si>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</si>
  <si>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</si>
  <si>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</si>
  <si>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</si>
  <si>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</si>
  <si>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</si>
  <si>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</si>
  <si>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</si>
  <si>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</si>
  <si>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</si>
  <si>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</si>
  <si>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</si>
  <si>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</si>
  <si>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</si>
  <si>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</si>
  <si>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</si>
  <si>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</si>
  <si>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</si>
  <si>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</si>
  <si>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</si>
  <si>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</si>
  <si>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</si>
  <si>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</si>
  <si>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</si>
  <si>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</si>
  <si>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</si>
  <si>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</si>
  <si>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</si>
  <si>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</si>
  <si>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</si>
  <si>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</si>
  <si>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</si>
  <si>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</si>
  <si>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</si>
  <si>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</si>
  <si>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</si>
  <si>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</si>
  <si>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</si>
  <si>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</si>
  <si>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</si>
  <si>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</si>
  <si>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</si>
  <si>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</si>
  <si>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</si>
  <si>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</si>
  <si>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</si>
  <si>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</si>
  <si>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</si>
  <si>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</si>
  <si>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</si>
  <si>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</si>
  <si>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</si>
  <si>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</si>
  <si>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</si>
  <si>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</si>
  <si>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</si>
  <si>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</si>
  <si>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</si>
  <si>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</si>
  <si>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</si>
  <si>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</si>
  <si>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</si>
  <si>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</si>
  <si>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</si>
  <si>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</si>
  <si>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</si>
  <si>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</si>
  <si>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</si>
  <si>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</si>
  <si>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</si>
  <si>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</si>
  <si>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</si>
  <si>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</si>
  <si>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</si>
  <si>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</si>
  <si>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</si>
  <si>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</si>
  <si>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</si>
  <si>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</si>
  <si>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</si>
  <si>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</si>
  <si>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</si>
  <si>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</si>
  <si>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</si>
  <si>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</si>
  <si>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</si>
  <si>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</si>
  <si>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</si>
  <si>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</si>
  <si>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</si>
  <si>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</si>
  <si>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</si>
  <si>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</si>
  <si>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</si>
  <si>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</si>
  <si>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</si>
  <si>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</si>
  <si>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</si>
  <si>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</si>
  <si>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</si>
  <si>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</si>
  <si>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</si>
  <si>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</si>
  <si>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</si>
  <si>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</si>
  <si>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</si>
  <si>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</si>
  <si>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</si>
  <si>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</si>
  <si>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</si>
  <si>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</si>
  <si>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</si>
  <si>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</si>
  <si>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</si>
  <si>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</si>
  <si>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</si>
  <si>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</si>
  <si>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</si>
  <si>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</si>
  <si>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</si>
  <si>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</si>
  <si>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</si>
  <si>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</si>
  <si>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</si>
  <si>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</si>
  <si>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</si>
  <si>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</si>
  <si>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</si>
  <si>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</si>
  <si>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</si>
  <si>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</si>
  <si>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</si>
  <si>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</si>
  <si>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</si>
  <si>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</si>
  <si>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</si>
  <si>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</si>
  <si>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</si>
  <si>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</si>
  <si>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</si>
  <si>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</si>
  <si>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</si>
  <si>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</si>
  <si>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</si>
  <si>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</si>
  <si>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</si>
  <si>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</si>
  <si>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</si>
  <si>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</si>
  <si>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</si>
  <si>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</si>
  <si>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</si>
  <si>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</si>
  <si>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</si>
  <si>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</si>
  <si>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</si>
  <si>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</si>
  <si>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</si>
  <si>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</si>
  <si>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</si>
  <si>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</si>
  <si>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</si>
  <si>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</si>
  <si>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</si>
  <si>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</si>
  <si>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</si>
  <si>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</si>
  <si>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</si>
  <si>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</si>
  <si>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</si>
  <si>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</si>
  <si>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</si>
  <si>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</si>
  <si>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</si>
  <si>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</si>
  <si>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</si>
  <si>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</si>
  <si>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</si>
  <si>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</si>
  <si>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</si>
  <si>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</si>
  <si>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</si>
  <si>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</si>
  <si>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</si>
  <si>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</si>
  <si>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</si>
  <si>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</si>
  <si>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</si>
  <si>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</si>
  <si>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</si>
  <si>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</si>
  <si>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</si>
  <si>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</si>
  <si>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</si>
  <si>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</si>
  <si>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</si>
  <si>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</si>
  <si>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</si>
  <si>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</si>
  <si>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</si>
  <si>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</si>
  <si>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</si>
  <si>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</si>
  <si>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</si>
  <si>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</si>
  <si>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</si>
  <si>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</si>
  <si>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</si>
  <si>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</si>
  <si>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</si>
  <si>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</si>
  <si>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</si>
  <si>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</si>
  <si>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</si>
  <si>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</si>
  <si>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</si>
  <si>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</si>
  <si>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</si>
  <si>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</si>
  <si>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</si>
  <si>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</si>
  <si>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</si>
  <si>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</si>
  <si>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</si>
  <si>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</si>
  <si>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</si>
  <si>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</si>
  <si>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</si>
  <si>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</si>
  <si>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</si>
  <si>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</si>
  <si>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</si>
  <si>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</si>
  <si>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</si>
  <si>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</si>
  <si>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</si>
  <si>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</si>
  <si>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</si>
  <si>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</si>
  <si>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</si>
  <si>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</si>
  <si>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</si>
  <si>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</si>
  <si>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</si>
  <si>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</si>
  <si>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</si>
  <si>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</si>
  <si>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</si>
  <si>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</si>
  <si>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</si>
  <si>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</si>
  <si>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</si>
  <si>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</si>
  <si>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</si>
  <si>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</si>
  <si>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</si>
  <si>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</si>
  <si>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</si>
  <si>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</si>
  <si>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</si>
  <si>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</si>
  <si>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</si>
  <si>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</si>
  <si>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</si>
  <si>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</si>
  <si>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</si>
  <si>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</si>
  <si>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</si>
  <si>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</si>
  <si>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</si>
  <si>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</si>
  <si>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</si>
  <si>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</si>
  <si>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</si>
  <si>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</si>
  <si>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</si>
  <si>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</si>
  <si>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</si>
  <si>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</si>
  <si>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</si>
  <si>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</si>
  <si>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</si>
  <si>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</si>
  <si>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</si>
  <si>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</si>
  <si>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</si>
  <si>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</si>
  <si>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</si>
  <si>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</si>
  <si>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</si>
  <si>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</si>
  <si>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</si>
  <si>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</si>
  <si>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</si>
  <si>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</si>
  <si>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</si>
  <si>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</si>
  <si>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</si>
  <si>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</si>
  <si>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</si>
  <si>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</si>
  <si>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</si>
  <si>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</si>
  <si>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</si>
  <si>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</si>
  <si>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</si>
  <si>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</si>
  <si>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</si>
  <si>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</si>
  <si>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</si>
  <si>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</si>
  <si>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</si>
  <si>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</si>
  <si>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</si>
  <si>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</si>
  <si>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</si>
  <si>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</si>
  <si>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</si>
  <si>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</si>
  <si>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</si>
  <si>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</si>
  <si>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</si>
  <si>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</si>
  <si>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</si>
  <si>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</si>
  <si>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</si>
  <si>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</si>
  <si>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</si>
  <si>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</si>
  <si>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</si>
  <si>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</si>
  <si>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</si>
  <si>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</si>
  <si>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</si>
  <si>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</si>
  <si>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</si>
  <si>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</si>
  <si>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</si>
  <si>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</si>
  <si>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</si>
  <si>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</si>
  <si>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</si>
  <si>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</si>
  <si>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</si>
  <si>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</si>
  <si>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</si>
  <si>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</si>
  <si>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</si>
  <si>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</si>
  <si>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</si>
  <si>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</si>
  <si>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</si>
  <si>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</si>
  <si>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</si>
  <si>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</si>
  <si>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</si>
  <si>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</si>
  <si>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</si>
  <si>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</si>
  <si>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</si>
  <si>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</si>
  <si>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</si>
  <si>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</si>
  <si>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</si>
  <si>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</si>
  <si>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</si>
  <si>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</si>
  <si>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</si>
  <si>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</si>
  <si>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</si>
  <si>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</si>
  <si>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</si>
  <si>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</si>
  <si>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</si>
  <si>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</si>
  <si>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</si>
  <si>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</si>
  <si>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</si>
  <si>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</si>
  <si>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</si>
  <si>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</si>
  <si>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</si>
  <si>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</si>
  <si>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</si>
  <si>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</si>
  <si>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</si>
  <si>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</si>
  <si>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</si>
  <si>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</si>
  <si>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</si>
  <si>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</si>
  <si>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</si>
  <si>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</si>
  <si>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</si>
  <si>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</si>
  <si>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</si>
  <si>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</si>
  <si>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</si>
  <si>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</si>
  <si>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</si>
  <si>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</si>
  <si>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</si>
  <si>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</si>
  <si>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</si>
  <si>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</si>
  <si>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</si>
  <si>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</si>
  <si>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</si>
  <si>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</si>
  <si>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</si>
  <si>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</si>
  <si>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</si>
  <si>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</si>
  <si>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</si>
  <si>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</si>
  <si>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</si>
  <si>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</si>
  <si>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</si>
  <si>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</si>
  <si>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</si>
  <si>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</si>
  <si>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</si>
  <si>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</si>
  <si>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</si>
  <si>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</si>
  <si>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</si>
  <si>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</si>
  <si>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</si>
  <si>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</si>
  <si>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</si>
  <si>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</si>
  <si>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</si>
  <si>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</si>
  <si>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</si>
  <si>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</si>
  <si>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</si>
  <si>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</si>
  <si>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</si>
  <si>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</si>
  <si>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</si>
  <si>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</si>
  <si>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</si>
  <si>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</si>
  <si>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</si>
  <si>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</si>
  <si>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</si>
  <si>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</si>
  <si>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</si>
  <si>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</si>
  <si>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</si>
  <si>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</si>
  <si>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</si>
  <si>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</si>
  <si>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</si>
  <si>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</si>
  <si>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</si>
  <si>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</si>
  <si>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</si>
  <si>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</si>
  <si>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</si>
  <si>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</si>
  <si>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</si>
  <si>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</si>
  <si>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</si>
  <si>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</si>
  <si>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</si>
  <si>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</si>
  <si>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</si>
  <si>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</si>
  <si>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</si>
  <si>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</si>
  <si>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</si>
  <si>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</si>
  <si>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</si>
  <si>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</si>
  <si>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</si>
  <si>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</si>
  <si>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</si>
  <si>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</si>
  <si>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</si>
  <si>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</si>
  <si>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</si>
  <si>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</si>
  <si>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</si>
  <si>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</si>
  <si>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</si>
  <si>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</si>
  <si>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</si>
  <si>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</si>
  <si>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</si>
  <si>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</si>
  <si>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</si>
  <si>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</si>
  <si>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</si>
  <si>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</si>
  <si>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</si>
  <si>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</si>
  <si>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</si>
  <si>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</si>
  <si>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</si>
  <si>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</si>
  <si>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</si>
  <si>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</si>
  <si>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</si>
  <si>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</si>
  <si>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</si>
  <si>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</si>
  <si>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</si>
  <si>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</si>
  <si>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</si>
  <si>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</si>
  <si>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</si>
  <si>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</si>
  <si>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</si>
  <si>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</si>
  <si>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</si>
  <si>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</si>
  <si>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</si>
  <si>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</si>
  <si>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</si>
  <si>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</si>
  <si>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</si>
  <si>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</si>
  <si>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</si>
  <si>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</si>
  <si>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</si>
  <si>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</si>
  <si>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</si>
  <si>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</si>
  <si>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</si>
  <si>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</si>
  <si>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</si>
  <si>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</si>
  <si>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</si>
  <si>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</si>
  <si>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</si>
  <si>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</si>
  <si>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</si>
  <si>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</si>
  <si>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</si>
  <si>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</si>
  <si>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</si>
  <si>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</si>
  <si>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</si>
  <si>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</si>
  <si>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</si>
  <si>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</si>
  <si>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</si>
  <si>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</si>
  <si>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</si>
  <si>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</si>
  <si>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</si>
  <si>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</si>
  <si>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</si>
  <si>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</si>
  <si>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</si>
  <si>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</si>
  <si>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</si>
  <si>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</si>
  <si>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</si>
  <si>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</si>
  <si>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</si>
  <si>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</si>
  <si>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</si>
  <si>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</si>
  <si>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</si>
  <si>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</si>
  <si>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</si>
  <si>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</si>
  <si>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</si>
  <si>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</si>
  <si>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</si>
  <si>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</si>
  <si>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</si>
  <si>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</si>
  <si>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</si>
  <si>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</si>
  <si>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</si>
  <si>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</si>
  <si>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</si>
  <si>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</si>
  <si>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</si>
  <si>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</si>
  <si>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</si>
  <si>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</si>
  <si>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</si>
  <si>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</si>
  <si>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</si>
  <si>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</si>
  <si>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</si>
  <si>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</si>
  <si>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</si>
  <si>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</si>
  <si>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</si>
  <si>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</si>
  <si>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</si>
  <si>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</si>
  <si>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</si>
  <si>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</si>
  <si>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</si>
  <si>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</si>
  <si>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</si>
  <si>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</si>
  <si>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</si>
  <si>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</si>
  <si>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</si>
  <si>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</si>
  <si>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</si>
  <si>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</si>
  <si>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</si>
  <si>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</si>
  <si>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</si>
  <si>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</si>
  <si>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</si>
  <si>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</si>
  <si>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</si>
  <si>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</si>
  <si>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</si>
  <si>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</si>
  <si>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</si>
  <si>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</si>
  <si>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</si>
  <si>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</si>
  <si>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</si>
  <si>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</si>
  <si>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</si>
  <si>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</si>
  <si>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</si>
  <si>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</si>
  <si>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</si>
  <si>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</si>
  <si>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</si>
  <si>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</si>
  <si>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</si>
  <si>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</si>
  <si>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</si>
  <si>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</si>
  <si>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</si>
  <si>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</si>
  <si>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</si>
  <si>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</si>
  <si>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</si>
  <si>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</si>
  <si>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</si>
  <si>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</si>
  <si>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</si>
  <si>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</si>
  <si>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</si>
  <si>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</si>
  <si>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</si>
  <si>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</si>
  <si>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</si>
  <si>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</si>
  <si>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</si>
  <si>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</si>
  <si>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</si>
  <si>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</si>
  <si>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</si>
  <si>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</si>
  <si>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</si>
  <si>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</si>
  <si>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</si>
  <si>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</si>
  <si>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</si>
  <si>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</si>
  <si>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</si>
  <si>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</si>
  <si>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</si>
  <si>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</si>
  <si>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</si>
  <si>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</si>
  <si>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</si>
  <si>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</si>
  <si>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</si>
  <si>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</si>
  <si>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</si>
  <si>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</si>
  <si>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</si>
  <si>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</si>
  <si>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</si>
  <si>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</si>
  <si>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</si>
  <si>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</si>
  <si>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</si>
  <si>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</si>
  <si>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</si>
  <si>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</si>
  <si>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</si>
  <si>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</si>
  <si>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</si>
  <si>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</si>
  <si>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</si>
  <si>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</si>
  <si>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</si>
  <si>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</si>
  <si>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</si>
  <si>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</si>
  <si>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</si>
  <si>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</si>
  <si>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</si>
  <si>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</si>
  <si>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</si>
  <si>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</si>
  <si>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</si>
  <si>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</si>
  <si>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</si>
  <si>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</si>
  <si>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</si>
  <si>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</si>
  <si>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</si>
  <si>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</si>
  <si>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</si>
  <si>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</si>
  <si>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</si>
  <si>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</si>
  <si>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</si>
  <si>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</si>
  <si>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</si>
  <si>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</si>
  <si>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</si>
  <si>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</si>
  <si>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</si>
  <si>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</si>
  <si>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</si>
  <si>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</si>
  <si>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</si>
  <si>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</si>
  <si>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</si>
  <si>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</si>
  <si>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</si>
  <si>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</si>
  <si>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</si>
  <si>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</si>
  <si>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</si>
  <si>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</si>
  <si>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</si>
  <si>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</si>
  <si>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</si>
  <si>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</si>
  <si>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</si>
  <si>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</si>
  <si>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</si>
  <si>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</si>
  <si>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</si>
  <si>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</si>
  <si>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</si>
  <si>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</si>
  <si>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</si>
  <si>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</si>
  <si>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</si>
  <si>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</si>
  <si>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</si>
  <si>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</si>
  <si>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</si>
  <si>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</si>
  <si>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</si>
  <si>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</si>
  <si>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</si>
  <si>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</si>
  <si>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</si>
  <si>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</si>
  <si>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</si>
  <si>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</si>
  <si>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</si>
  <si>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</si>
  <si>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</si>
  <si>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</si>
  <si>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</si>
  <si>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</si>
  <si>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</si>
  <si>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</si>
  <si>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</si>
  <si>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</si>
  <si>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</si>
  <si>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</si>
  <si>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</si>
  <si>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</si>
  <si>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</si>
  <si>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</si>
  <si>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</si>
  <si>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</si>
  <si>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</si>
  <si>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</si>
  <si>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</si>
  <si>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</si>
  <si>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</si>
  <si>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</si>
  <si>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</si>
  <si>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</si>
  <si>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</si>
  <si>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</si>
  <si>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</si>
  <si>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</si>
  <si>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</si>
  <si>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</si>
  <si>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</si>
  <si>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</si>
  <si>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</si>
  <si>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</si>
  <si>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</si>
  <si>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</si>
  <si>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</si>
  <si>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</si>
  <si>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</si>
  <si>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</si>
  <si>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</si>
  <si>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</si>
  <si>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</si>
  <si>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</si>
  <si>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</si>
  <si>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</si>
  <si>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</si>
  <si>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</si>
  <si>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</si>
  <si>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</si>
  <si>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</si>
  <si>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</si>
  <si>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</si>
  <si>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</si>
  <si>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</si>
  <si>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</si>
  <si>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</si>
  <si>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</si>
  <si>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</si>
  <si>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</si>
  <si>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</si>
  <si>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</si>
  <si>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</si>
  <si>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</si>
  <si>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</si>
  <si>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</si>
  <si>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</si>
  <si>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</si>
  <si>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</si>
  <si>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</si>
  <si>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</si>
  <si>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</si>
  <si>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</si>
  <si>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</si>
  <si>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</si>
  <si>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</si>
  <si>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</si>
  <si>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</si>
  <si>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</si>
  <si>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</si>
  <si>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</si>
  <si>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</si>
  <si>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</si>
  <si>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</si>
  <si>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</si>
  <si>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</si>
  <si>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</si>
  <si>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</si>
  <si>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</si>
  <si>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</si>
  <si>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</si>
  <si>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</si>
  <si>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</si>
  <si>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</si>
  <si>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</si>
  <si>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</si>
  <si>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</si>
  <si>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</si>
  <si>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</si>
  <si>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</si>
  <si>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</si>
  <si>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</si>
  <si>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</si>
  <si>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</si>
  <si>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</si>
  <si>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</si>
  <si>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</si>
  <si>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</si>
  <si>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</si>
  <si>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</si>
  <si>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</si>
  <si>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</si>
  <si>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</si>
  <si>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</si>
  <si>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</si>
  <si>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</si>
  <si>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</si>
  <si>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</si>
  <si>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</si>
  <si>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</si>
  <si>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</si>
  <si>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</si>
  <si>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</si>
  <si>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</si>
  <si>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</si>
  <si>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</si>
  <si>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</si>
  <si>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</si>
  <si>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</si>
  <si>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</si>
  <si>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</si>
  <si>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</si>
  <si>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</si>
  <si>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</si>
  <si>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</si>
  <si>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</si>
  <si>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</si>
  <si>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</si>
  <si>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</si>
  <si>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</si>
  <si>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</si>
  <si>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</si>
  <si>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</si>
  <si>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</si>
  <si>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</si>
  <si>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</si>
  <si>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</si>
  <si>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</si>
  <si>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</si>
  <si>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</si>
  <si>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</si>
  <si>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</si>
  <si>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</si>
  <si>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</si>
  <si>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</si>
  <si>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</si>
  <si>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</si>
  <si>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</si>
  <si>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</si>
  <si>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</si>
  <si>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</si>
  <si>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</si>
  <si>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</si>
  <si>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</si>
  <si>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</si>
  <si>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</si>
  <si>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</si>
  <si>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</si>
  <si>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</si>
  <si>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</si>
  <si>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</si>
  <si>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</si>
  <si>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</si>
  <si>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</si>
  <si>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</si>
  <si>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</si>
  <si>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</si>
  <si>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</si>
  <si>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</si>
  <si>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</si>
  <si>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</si>
  <si>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</si>
  <si>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</si>
  <si>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</si>
  <si>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</si>
  <si>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</si>
  <si>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</si>
  <si>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</si>
  <si>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</si>
  <si>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</si>
  <si>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</si>
  <si>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</si>
  <si>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</si>
  <si>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</si>
  <si>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</si>
  <si>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</si>
  <si>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</si>
  <si>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</si>
  <si>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</si>
  <si>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</si>
  <si>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</si>
  <si>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</si>
  <si>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</si>
  <si>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</si>
  <si>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</si>
  <si>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</si>
  <si>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</si>
  <si>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</si>
  <si>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</si>
  <si>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</si>
  <si>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</si>
  <si>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</si>
  <si>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</si>
  <si>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</si>
  <si>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</si>
  <si>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</si>
  <si>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</si>
  <si>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</si>
  <si>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</si>
  <si>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</si>
  <si>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</si>
  <si>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</si>
  <si>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</si>
  <si>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</si>
  <si>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</si>
  <si>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</si>
  <si>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</si>
  <si>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</si>
  <si>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</si>
  <si>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</si>
  <si>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</si>
  <si>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</si>
  <si>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</si>
  <si>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</si>
  <si>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</si>
  <si>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</si>
  <si>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</si>
  <si>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</si>
  <si>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</si>
  <si>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</si>
  <si>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</si>
  <si>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</si>
  <si>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</si>
  <si>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</si>
  <si>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</si>
  <si>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</si>
  <si>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</si>
  <si>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</si>
  <si>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</si>
  <si>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</si>
  <si>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</si>
  <si>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</si>
  <si>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</si>
  <si>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</si>
  <si>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</si>
  <si>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</si>
  <si>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</si>
  <si>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</si>
  <si>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</si>
  <si>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</si>
  <si>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</si>
  <si>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</si>
  <si>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</si>
  <si>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</si>
  <si>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</si>
  <si>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</si>
  <si>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</si>
  <si>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</si>
  <si>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</si>
  <si>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</si>
  <si>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</si>
  <si>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</si>
  <si>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</si>
  <si>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</si>
  <si>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</si>
  <si>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</si>
  <si>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</si>
  <si>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</si>
  <si>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</si>
  <si>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</si>
  <si>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</si>
  <si>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</si>
  <si>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</si>
  <si>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</si>
  <si>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</si>
  <si>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</si>
  <si>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</si>
  <si>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</si>
  <si>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</si>
  <si>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</si>
  <si>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</si>
  <si>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</si>
  <si>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</si>
  <si>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</si>
  <si>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</si>
  <si>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</si>
  <si>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</si>
  <si>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</si>
  <si>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</si>
  <si>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</si>
  <si>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</si>
  <si>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</si>
  <si>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</si>
  <si>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</si>
  <si>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</si>
  <si>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</si>
  <si>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</si>
  <si>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</si>
  <si>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</si>
  <si>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</si>
  <si>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</si>
  <si>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</si>
  <si>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</si>
  <si>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</si>
  <si>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</si>
  <si>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</si>
  <si>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</si>
  <si>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</si>
  <si>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</si>
  <si>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</si>
  <si>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</si>
  <si>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</si>
  <si>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</si>
  <si>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</si>
  <si>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</si>
  <si>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</si>
  <si>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</si>
  <si>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</si>
  <si>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</si>
  <si>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</si>
  <si>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</si>
  <si>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</si>
  <si>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</si>
  <si>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</si>
  <si>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</si>
  <si>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</si>
  <si>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</si>
  <si>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</si>
  <si>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</si>
  <si>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</si>
  <si>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</si>
  <si>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</si>
  <si>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</si>
  <si>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</si>
  <si>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</si>
  <si>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</si>
  <si>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</si>
  <si>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</si>
  <si>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</si>
  <si>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</si>
  <si>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</si>
  <si>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</si>
  <si>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</si>
  <si>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</si>
  <si>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</si>
  <si>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</si>
  <si>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</si>
  <si>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</si>
  <si>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</si>
  <si>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</si>
  <si>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</si>
  <si>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</si>
  <si>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</si>
  <si>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</si>
  <si>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</si>
  <si>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</si>
  <si>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</si>
  <si>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</si>
  <si>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</si>
  <si>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</si>
  <si>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</si>
  <si>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</si>
  <si>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</si>
  <si>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</si>
  <si>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</si>
  <si>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</si>
  <si>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</si>
  <si>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</si>
  <si>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</si>
  <si>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</si>
  <si>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</si>
  <si>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</si>
  <si>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</si>
  <si>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</si>
  <si>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</si>
  <si>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</si>
  <si>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</si>
  <si>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</si>
  <si>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</si>
  <si>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</si>
  <si>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</si>
  <si>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</si>
  <si>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</si>
  <si>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</si>
  <si>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</si>
  <si>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</si>
  <si>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</si>
  <si>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</si>
  <si>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</si>
  <si>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</si>
  <si>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</si>
  <si>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</si>
  <si>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</si>
  <si>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</si>
  <si>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</si>
  <si>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</si>
  <si>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</si>
  <si>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</si>
  <si>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</si>
  <si>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</si>
  <si>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</si>
  <si>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</si>
  <si>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</si>
  <si>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</si>
  <si>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</si>
  <si>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</si>
  <si>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</si>
  <si>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</si>
  <si>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</si>
  <si>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</si>
  <si>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</si>
  <si>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</si>
  <si>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</si>
  <si>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</si>
  <si>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</si>
  <si>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</si>
  <si>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</si>
  <si>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</si>
  <si>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</si>
  <si>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</si>
  <si>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</si>
  <si>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</si>
  <si>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</si>
  <si>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</si>
  <si>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</si>
  <si>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</si>
  <si>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</si>
  <si>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</si>
  <si>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</si>
  <si>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</si>
  <si>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</si>
  <si>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</si>
  <si>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</si>
  <si>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</si>
  <si>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</si>
  <si>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</si>
  <si>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</si>
  <si>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</si>
  <si>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</si>
  <si>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</si>
  <si>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</si>
  <si>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</si>
  <si>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</si>
  <si>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</si>
  <si>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</si>
  <si>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</si>
  <si>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</si>
  <si>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</si>
  <si>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</si>
  <si>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</si>
  <si>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</si>
  <si>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</si>
  <si>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</si>
  <si>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</si>
  <si>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</si>
  <si>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</si>
  <si>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</si>
  <si>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</si>
  <si>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</si>
  <si>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</si>
  <si>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</si>
  <si>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</si>
  <si>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</si>
  <si>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</si>
  <si>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</si>
  <si>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</si>
  <si>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</si>
  <si>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</si>
  <si>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</si>
  <si>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</si>
  <si>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</si>
  <si>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</si>
  <si>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</si>
  <si>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</si>
  <si>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</si>
  <si>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</si>
  <si>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</si>
  <si>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</si>
  <si>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</si>
  <si>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</si>
  <si>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</si>
  <si>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</si>
  <si>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</si>
  <si>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</si>
  <si>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</si>
  <si>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</si>
  <si>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</si>
  <si>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</si>
  <si>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</si>
  <si>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</si>
  <si>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</si>
  <si>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</si>
  <si>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</si>
  <si>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</si>
  <si>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</si>
  <si>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</si>
  <si>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</si>
  <si>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</si>
  <si>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</si>
  <si>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</si>
  <si>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</si>
  <si>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</si>
  <si>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</si>
  <si>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</si>
  <si>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</si>
  <si>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</si>
  <si>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</si>
  <si>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</si>
  <si>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</si>
  <si>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</si>
  <si>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</si>
  <si>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</si>
  <si>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</si>
  <si>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</si>
  <si>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</si>
  <si>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</si>
  <si>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</si>
  <si>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</si>
  <si>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</si>
  <si>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</si>
  <si>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</si>
  <si>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</si>
  <si>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</si>
  <si>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</si>
  <si>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</si>
  <si>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</si>
  <si>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</si>
  <si>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</si>
  <si>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</si>
  <si>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</si>
  <si>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</si>
  <si>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</si>
  <si>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</si>
  <si>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</si>
  <si>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</si>
  <si>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</si>
  <si>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</si>
  <si>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</si>
  <si>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</si>
  <si>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</si>
  <si>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</si>
  <si>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</si>
  <si>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</si>
  <si>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</si>
  <si>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</si>
  <si>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</si>
  <si>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</si>
  <si>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</si>
  <si>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</si>
  <si>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</si>
  <si>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</si>
  <si>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</si>
  <si>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</si>
  <si>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</si>
  <si>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</si>
  <si>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</si>
  <si>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</si>
  <si>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</si>
  <si>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</si>
  <si>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</si>
  <si>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</si>
  <si>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</si>
  <si>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</si>
  <si>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</si>
  <si>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</si>
  <si>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</si>
  <si>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</si>
  <si>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</si>
  <si>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</si>
  <si>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</si>
  <si>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</si>
  <si>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</si>
  <si>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</si>
  <si>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</si>
  <si>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</si>
  <si>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</si>
  <si>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</si>
  <si>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</si>
  <si>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</si>
  <si>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</si>
  <si>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</si>
  <si>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</si>
  <si>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</si>
  <si>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</si>
  <si>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</si>
  <si>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</si>
  <si>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</si>
  <si>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</si>
  <si>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</si>
  <si>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</si>
  <si>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</si>
  <si>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</si>
  <si>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</si>
  <si>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</si>
  <si>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</si>
  <si>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</si>
  <si>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</si>
  <si>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</si>
  <si>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</si>
  <si>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</si>
  <si>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</si>
  <si>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</si>
  <si>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</si>
  <si>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</si>
  <si>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</si>
  <si>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</si>
  <si>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</si>
  <si>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</si>
  <si>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</si>
  <si>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</si>
  <si>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</si>
  <si>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</si>
  <si>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</si>
  <si>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</si>
  <si>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</si>
  <si>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</si>
  <si>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</si>
  <si>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</si>
  <si>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</si>
  <si>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</si>
  <si>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</si>
  <si>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</si>
  <si>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</si>
  <si>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</si>
  <si>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</si>
  <si>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</si>
  <si>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</si>
  <si>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</si>
  <si>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</si>
  <si>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</si>
  <si>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</si>
  <si>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</si>
  <si>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</si>
  <si>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</si>
  <si>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</si>
  <si>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</si>
  <si>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</si>
  <si>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</si>
  <si>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</si>
  <si>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</si>
  <si>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</si>
  <si>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</si>
  <si>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</si>
  <si>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</si>
  <si>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</si>
  <si>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</si>
  <si>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</si>
  <si>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</si>
  <si>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</si>
  <si>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</si>
  <si>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</si>
  <si>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</si>
  <si>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</si>
  <si>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</si>
  <si>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</si>
  <si>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</si>
  <si>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</si>
  <si>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</si>
  <si>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</si>
  <si>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</si>
  <si>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</si>
  <si>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</si>
  <si>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</si>
  <si>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</si>
  <si>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</si>
  <si>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</si>
  <si>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</si>
  <si>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</si>
  <si>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</si>
  <si>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</si>
  <si>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</si>
  <si>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</si>
  <si>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</si>
  <si>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</si>
  <si>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</si>
  <si>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</si>
  <si>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</si>
  <si>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</si>
  <si>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</si>
  <si>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</si>
  <si>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</si>
  <si>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</si>
  <si>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</si>
  <si>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</si>
  <si>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</si>
  <si>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</si>
  <si>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</si>
  <si>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</si>
  <si>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</si>
  <si>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</si>
  <si>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</si>
  <si>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</si>
  <si>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</si>
  <si>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</si>
  <si>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</si>
  <si>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</si>
  <si>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</si>
  <si>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</si>
  <si>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</si>
  <si>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</si>
  <si>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</si>
  <si>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</si>
  <si>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</si>
  <si>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</si>
  <si>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</si>
  <si>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</si>
  <si>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</si>
  <si>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</si>
  <si>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</si>
  <si>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</si>
  <si>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</si>
  <si>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</si>
  <si>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</si>
  <si>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</si>
  <si>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</si>
  <si>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</si>
  <si>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</si>
  <si>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</si>
  <si>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</si>
  <si>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</si>
  <si>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</si>
  <si>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</si>
  <si>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</si>
  <si>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</si>
  <si>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</si>
  <si>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</si>
  <si>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</si>
  <si>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</si>
  <si>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</si>
  <si>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</si>
  <si>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</si>
  <si>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</si>
  <si>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</si>
  <si>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</si>
  <si>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</si>
  <si>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</si>
  <si>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</si>
  <si>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</si>
  <si>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</si>
  <si>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</si>
  <si>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</si>
  <si>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</si>
  <si>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</si>
  <si>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</si>
  <si>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</si>
  <si>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</si>
  <si>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</si>
  <si>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</si>
  <si>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</si>
  <si>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</si>
  <si>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</si>
  <si>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</si>
  <si>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</si>
  <si>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</si>
  <si>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</si>
  <si>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</si>
  <si>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</si>
  <si>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</si>
  <si>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</si>
  <si>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</si>
  <si>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</si>
  <si>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</si>
  <si>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</si>
  <si>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</si>
  <si>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</si>
  <si>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</si>
  <si>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</si>
  <si>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</si>
  <si>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</si>
  <si>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</si>
  <si>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</si>
  <si>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</si>
  <si>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</si>
  <si>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</si>
  <si>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</si>
  <si>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</si>
  <si>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</si>
  <si>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</si>
  <si>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</si>
  <si>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</si>
  <si>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</si>
  <si>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</si>
  <si>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</si>
  <si>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</si>
  <si>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</si>
  <si>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</si>
  <si>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</si>
  <si>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</si>
  <si>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</si>
  <si>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</si>
  <si>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</si>
  <si>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</si>
  <si>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</si>
  <si>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</si>
  <si>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</si>
  <si>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</si>
  <si>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</si>
  <si>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</si>
  <si>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</si>
  <si>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</si>
  <si>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</si>
  <si>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</si>
  <si>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</si>
  <si>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</si>
  <si>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</si>
  <si>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</si>
  <si>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</si>
  <si>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</si>
  <si>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</si>
  <si>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</si>
  <si>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</si>
  <si>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</si>
  <si>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</si>
  <si>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</si>
  <si>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</si>
  <si>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</si>
  <si>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</si>
  <si>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</si>
  <si>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</si>
  <si>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</si>
  <si>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</si>
  <si>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</si>
  <si>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</si>
  <si>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</si>
  <si>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</si>
  <si>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</si>
  <si>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</si>
  <si>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</si>
  <si>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</si>
  <si>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</si>
  <si>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</si>
  <si>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</si>
  <si>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</si>
  <si>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</si>
  <si>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</si>
  <si>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</si>
  <si>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</si>
  <si>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</si>
  <si>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</si>
  <si>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</si>
  <si>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</si>
  <si>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</si>
  <si>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</si>
  <si>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</si>
  <si>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</si>
  <si>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</si>
  <si>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</si>
  <si>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</si>
  <si>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</si>
  <si>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</si>
  <si>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</si>
  <si>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</si>
  <si>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</si>
  <si>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</si>
  <si>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</si>
  <si>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</si>
  <si>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</si>
  <si>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</si>
  <si>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</si>
  <si>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</si>
  <si>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</si>
  <si>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</si>
  <si>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</si>
  <si>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</si>
  <si>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</si>
  <si>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</si>
  <si>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</si>
  <si>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</si>
  <si>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</si>
  <si>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</si>
  <si>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</si>
  <si>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</si>
  <si>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</si>
  <si>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</si>
  <si>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</si>
  <si>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</si>
  <si>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</si>
  <si>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</si>
  <si>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</si>
  <si>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</si>
  <si>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</si>
  <si>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</si>
  <si>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</si>
  <si>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</si>
  <si>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</si>
  <si>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</si>
  <si>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</si>
  <si>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</si>
  <si>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</si>
  <si>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</si>
  <si>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</si>
  <si>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</si>
  <si>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</si>
  <si>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</si>
  <si>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</si>
  <si>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</si>
  <si>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</si>
  <si>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</si>
  <si>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</si>
  <si>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</si>
  <si>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</si>
  <si>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</si>
  <si>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</si>
  <si>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</si>
  <si>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</si>
  <si>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</si>
  <si>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</si>
  <si>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</si>
  <si>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</si>
  <si>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</si>
  <si>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</si>
  <si>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</si>
  <si>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</si>
  <si>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</si>
  <si>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</si>
  <si>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</si>
  <si>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</si>
  <si>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</si>
  <si>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</si>
  <si>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</si>
  <si>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</si>
  <si>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</si>
  <si>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</si>
  <si>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</si>
  <si>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</si>
  <si>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</si>
  <si>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</si>
  <si>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</si>
  <si>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</si>
  <si>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</si>
  <si>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</si>
  <si>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</si>
  <si>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</si>
  <si>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</si>
  <si>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</si>
  <si>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</si>
  <si>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</si>
  <si>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</si>
  <si>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</si>
  <si>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</si>
  <si>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</si>
  <si>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</si>
  <si>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</si>
  <si>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</si>
  <si>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</si>
  <si>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</si>
  <si>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</si>
  <si>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</si>
  <si>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</si>
  <si>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</si>
  <si>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</si>
  <si>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</si>
  <si>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</si>
  <si>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</si>
  <si>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</si>
  <si>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</si>
  <si>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</si>
  <si>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</si>
  <si>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</si>
  <si>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</si>
  <si>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</si>
  <si>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</si>
  <si>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</si>
  <si>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</si>
  <si>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</si>
  <si>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</si>
  <si>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</si>
  <si>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</si>
  <si>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</si>
  <si>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</si>
  <si>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</si>
  <si>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</si>
  <si>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</si>
  <si>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</si>
  <si>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</si>
  <si>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</si>
  <si>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</si>
  <si>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</si>
  <si>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</si>
  <si>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</si>
  <si>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</si>
  <si>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</si>
  <si>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</si>
  <si>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</si>
  <si>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</si>
  <si>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</si>
  <si>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</si>
  <si>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</si>
  <si>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</si>
  <si>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</si>
  <si>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</si>
  <si>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</si>
  <si>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</si>
  <si>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</si>
  <si>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</si>
  <si>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</si>
  <si>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</si>
  <si>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</si>
  <si>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</si>
  <si>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</si>
  <si>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</si>
  <si>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</si>
  <si>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</si>
  <si>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</si>
  <si>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</si>
  <si>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</si>
  <si>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</si>
  <si>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</si>
  <si>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</si>
  <si>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</si>
  <si>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</si>
  <si>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</si>
  <si>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</si>
  <si>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</si>
  <si>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</si>
  <si>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</si>
  <si>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</si>
  <si>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</si>
  <si>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</si>
  <si>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</si>
  <si>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</si>
  <si>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</si>
  <si>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</si>
  <si>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</si>
  <si>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</si>
  <si>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</si>
  <si>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</si>
  <si>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</si>
  <si>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</si>
  <si>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</si>
  <si>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</si>
  <si>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</si>
  <si>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</si>
  <si>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</si>
  <si>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</si>
  <si>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</si>
  <si>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</si>
  <si>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</si>
  <si>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</si>
  <si>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</si>
  <si>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</si>
  <si>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</si>
  <si>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</si>
  <si>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</si>
  <si>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</si>
  <si>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</si>
  <si>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</si>
  <si>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</si>
  <si>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</si>
  <si>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</si>
  <si>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</si>
  <si>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</si>
  <si>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</si>
  <si>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</si>
  <si>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</si>
  <si>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</si>
  <si>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</si>
  <si>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</si>
  <si>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</si>
  <si>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</si>
  <si>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</si>
  <si>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</si>
  <si>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</si>
  <si>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</si>
  <si>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</si>
  <si>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</si>
  <si>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</si>
  <si>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</si>
  <si>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</si>
  <si>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</si>
  <si>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</si>
  <si>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</si>
  <si>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</si>
  <si>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</si>
  <si>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</si>
  <si>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</si>
  <si>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</si>
  <si>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</si>
  <si>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</si>
  <si>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</si>
  <si>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</si>
  <si>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</si>
  <si>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</si>
  <si>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</si>
  <si>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</si>
  <si>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</si>
  <si>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</si>
  <si>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</si>
  <si>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</si>
  <si>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</si>
  <si>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</si>
  <si>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</si>
  <si>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</si>
  <si>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</si>
  <si>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</si>
  <si>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</si>
  <si>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</si>
  <si>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</si>
  <si>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</si>
  <si>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</si>
  <si>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</si>
  <si>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</si>
  <si>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</si>
  <si>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</si>
  <si>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</si>
  <si>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</si>
  <si>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</si>
  <si>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</si>
  <si>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</si>
  <si>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</si>
  <si>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</si>
  <si>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</si>
  <si>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</si>
  <si>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</si>
  <si>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</si>
  <si>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</si>
  <si>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</si>
  <si>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</si>
  <si>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</si>
  <si>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</si>
  <si>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</si>
  <si>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</si>
  <si>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</si>
  <si>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</si>
  <si>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</si>
  <si>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</si>
  <si>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</si>
  <si>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</si>
  <si>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</si>
  <si>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</si>
  <si>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</si>
  <si>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</si>
  <si>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</si>
  <si>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</si>
  <si>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</si>
  <si>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</si>
  <si>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</si>
  <si>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</si>
  <si>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</si>
  <si>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</si>
  <si>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</si>
  <si>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</si>
  <si>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</si>
  <si>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</si>
  <si>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</si>
  <si>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</si>
  <si>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</si>
  <si>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</si>
  <si>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</si>
  <si>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</si>
  <si>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</si>
  <si>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</si>
  <si>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</si>
  <si>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</si>
  <si>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</si>
  <si>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</si>
  <si>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</si>
  <si>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</si>
  <si>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</si>
  <si>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</si>
  <si>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</si>
  <si>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</si>
  <si>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</si>
  <si>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</si>
  <si>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</si>
  <si>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</si>
  <si>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</si>
  <si>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</si>
  <si>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</si>
  <si>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</si>
  <si>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</si>
  <si>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</si>
  <si>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</si>
  <si>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</si>
  <si>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</si>
  <si>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</si>
  <si>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</si>
  <si>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</si>
  <si>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</si>
  <si>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</si>
  <si>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</si>
  <si>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</si>
  <si>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</si>
  <si>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</si>
  <si>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</si>
  <si>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</si>
  <si>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</si>
  <si>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</si>
  <si>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</si>
  <si>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</si>
  <si>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</si>
  <si>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</si>
  <si>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</si>
  <si>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</si>
  <si>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</si>
  <si>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</si>
  <si>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</si>
  <si>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</si>
  <si>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</si>
  <si>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</si>
  <si>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</si>
  <si>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</si>
  <si>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</si>
  <si>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</si>
  <si>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</si>
  <si>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</si>
  <si>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</si>
  <si>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</si>
  <si>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</si>
  <si>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</si>
  <si>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</si>
  <si>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</si>
  <si>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</si>
  <si>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</si>
  <si>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</si>
  <si>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</si>
  <si>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</si>
  <si>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</si>
  <si>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</si>
  <si>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</si>
  <si>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</si>
  <si>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</si>
  <si>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</si>
  <si>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</si>
  <si>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</si>
  <si>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</si>
  <si>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</si>
  <si>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</si>
  <si>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</si>
  <si>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</si>
  <si>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</si>
  <si>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</si>
  <si>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</si>
  <si>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</si>
  <si>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</si>
  <si>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</si>
  <si>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</si>
  <si>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</si>
  <si>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</si>
  <si>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</si>
  <si>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</si>
  <si>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</si>
  <si>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</si>
  <si>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</si>
  <si>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</si>
  <si>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</si>
  <si>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</si>
  <si>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</si>
  <si>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</si>
  <si>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</si>
  <si>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</si>
  <si>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</si>
  <si>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</si>
  <si>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</si>
  <si>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</si>
  <si>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</si>
  <si>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</si>
  <si>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</si>
  <si>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</si>
  <si>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</si>
  <si>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</si>
  <si>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</si>
  <si>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</si>
  <si>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</si>
  <si>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</si>
  <si>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</si>
  <si>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</si>
  <si>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</si>
  <si>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</si>
  <si>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</si>
  <si>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</si>
  <si>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</si>
  <si>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</si>
  <si>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</si>
  <si>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</si>
  <si>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</si>
  <si>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</si>
  <si>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</si>
  <si>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</si>
  <si>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</si>
  <si>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</si>
  <si>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</si>
  <si>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</si>
  <si>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</si>
  <si>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</si>
  <si>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</si>
  <si>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</si>
  <si>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</si>
  <si>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</si>
  <si>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</si>
  <si>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</si>
  <si>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</si>
  <si>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</si>
  <si>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</si>
  <si>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</si>
  <si>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</si>
  <si>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</si>
  <si>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</si>
  <si>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</si>
  <si>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</si>
  <si>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</si>
  <si>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</si>
  <si>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</si>
  <si>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</si>
  <si>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</si>
  <si>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</si>
  <si>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</si>
  <si>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</si>
  <si>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</si>
  <si>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</si>
  <si>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</si>
  <si>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</si>
  <si>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</si>
  <si>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</si>
  <si>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</si>
  <si>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</si>
  <si>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</si>
  <si>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</si>
  <si>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</si>
  <si>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</si>
  <si>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</si>
  <si>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</si>
  <si>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</si>
  <si>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</si>
  <si>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</si>
  <si>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</si>
  <si>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</si>
  <si>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</si>
  <si>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</si>
  <si>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</si>
  <si>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</si>
  <si>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</si>
  <si>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</si>
  <si>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</si>
  <si>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</si>
  <si>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</si>
  <si>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</si>
  <si>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</si>
  <si>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</si>
  <si>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</si>
  <si>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</si>
  <si>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</si>
  <si>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</si>
  <si>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</si>
  <si>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</si>
  <si>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</si>
  <si>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</si>
  <si>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</si>
  <si>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</si>
  <si>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</si>
  <si>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</si>
  <si>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</si>
  <si>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</si>
  <si>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</si>
  <si>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</si>
  <si>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</si>
  <si>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</si>
  <si>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</si>
  <si>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</si>
  <si>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</si>
  <si>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</si>
  <si>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</si>
  <si>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</si>
  <si>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</si>
  <si>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</si>
  <si>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</si>
  <si>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</si>
  <si>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</si>
  <si>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</si>
  <si>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</si>
  <si>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</si>
  <si>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</si>
  <si>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</si>
  <si>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</si>
  <si>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</si>
  <si>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</si>
  <si>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</si>
  <si>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</si>
  <si>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</si>
  <si>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</si>
  <si>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</si>
  <si>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</si>
  <si>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</si>
  <si>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</si>
  <si>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</si>
  <si>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</si>
  <si>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</si>
  <si>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</si>
  <si>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</si>
  <si>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</si>
  <si>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</si>
  <si>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</si>
  <si>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</si>
  <si>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</si>
  <si>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</si>
  <si>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</si>
  <si>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</si>
  <si>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</si>
  <si>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</si>
  <si>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</si>
  <si>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</si>
  <si>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</si>
  <si>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</si>
  <si>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</si>
  <si>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</si>
  <si>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</si>
  <si>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</si>
  <si>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</si>
  <si>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</si>
  <si>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</si>
  <si>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</si>
  <si>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</si>
  <si>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</si>
  <si>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</si>
  <si>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</si>
  <si>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</si>
  <si>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</si>
  <si>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</si>
  <si>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</si>
  <si>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</si>
  <si>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</si>
  <si>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</si>
  <si>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</si>
  <si>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</si>
  <si>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</si>
  <si>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</si>
  <si>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</si>
  <si>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</si>
  <si>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</si>
  <si>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</si>
  <si>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</si>
  <si>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</si>
  <si>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</si>
  <si>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</si>
  <si>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</si>
  <si>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</si>
  <si>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</si>
  <si>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</si>
  <si>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</si>
  <si>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</si>
  <si>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</si>
  <si>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</si>
  <si>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</si>
  <si>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</si>
  <si>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</si>
  <si>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</si>
  <si>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</si>
  <si>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</si>
  <si>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</si>
  <si>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</si>
  <si>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</si>
  <si>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</si>
  <si>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</si>
  <si>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</si>
  <si>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</si>
  <si>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</si>
  <si>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</si>
  <si>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</si>
  <si>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</si>
  <si>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</si>
  <si>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</si>
  <si>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</si>
  <si>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</si>
  <si>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</si>
  <si>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</si>
  <si>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</si>
  <si>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</si>
  <si>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</si>
  <si>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</si>
  <si>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</si>
  <si>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</si>
  <si>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</si>
  <si>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</si>
  <si>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</si>
  <si>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</si>
  <si>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</si>
  <si>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</si>
  <si>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</si>
  <si>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</si>
  <si>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</si>
  <si>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</si>
  <si>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</si>
  <si>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</si>
  <si>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</si>
  <si>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</si>
  <si>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</si>
  <si>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</si>
  <si>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</si>
  <si>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</si>
  <si>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</si>
  <si>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</si>
  <si>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</si>
  <si>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</si>
  <si>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</si>
  <si>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</si>
  <si>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</si>
  <si>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</si>
  <si>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</si>
  <si>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</si>
  <si>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</si>
  <si>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</si>
  <si>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</si>
  <si>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</si>
  <si>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</si>
  <si>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</si>
  <si>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</si>
  <si>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</si>
  <si>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</si>
  <si>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</si>
  <si>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</si>
  <si>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</si>
  <si>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</si>
  <si>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</si>
  <si>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</si>
  <si>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</si>
  <si>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</si>
  <si>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</si>
  <si>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</si>
  <si>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</si>
  <si>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</si>
  <si>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</si>
  <si>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</si>
  <si>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</si>
  <si>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</si>
  <si>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</si>
  <si>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</si>
  <si>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</si>
  <si>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</si>
  <si>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</si>
  <si>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</si>
  <si>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</si>
  <si>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</si>
  <si>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</si>
  <si>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</si>
  <si>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</si>
  <si>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</si>
  <si>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</si>
  <si>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</si>
  <si>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</si>
  <si>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</si>
  <si>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</si>
  <si>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</si>
  <si>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</si>
  <si>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</si>
  <si>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</si>
  <si>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</si>
  <si>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</si>
  <si>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</si>
  <si>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</si>
  <si>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</si>
  <si>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</si>
  <si>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</si>
  <si>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</si>
  <si>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</si>
  <si>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</si>
  <si>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</si>
  <si>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</si>
  <si>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</si>
  <si>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</si>
  <si>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</si>
  <si>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</si>
  <si>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</si>
  <si>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</si>
  <si>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</si>
  <si>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</si>
  <si>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</si>
  <si>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</si>
  <si>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</si>
  <si>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</si>
  <si>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</si>
  <si>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</si>
  <si>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</si>
  <si>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</si>
  <si>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</si>
  <si>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</si>
  <si>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</si>
  <si>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</si>
  <si>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</si>
  <si>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</si>
  <si>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</si>
  <si>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</si>
  <si>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</si>
  <si>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</si>
  <si>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</si>
  <si>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</si>
  <si>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</si>
  <si>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</si>
  <si>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</si>
  <si>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</si>
  <si>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</si>
  <si>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</si>
  <si>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</si>
  <si>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</si>
  <si>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</si>
  <si>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</si>
  <si>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</si>
  <si>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</si>
  <si>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</si>
  <si>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</si>
  <si>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</si>
  <si>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</si>
  <si>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</si>
  <si>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</si>
  <si>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</si>
  <si>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</si>
  <si>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</si>
  <si>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</si>
  <si>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</si>
  <si>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</si>
  <si>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</si>
  <si>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</si>
  <si>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</si>
  <si>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</si>
  <si>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</si>
  <si>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</si>
  <si>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</si>
  <si>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</si>
  <si>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</si>
  <si>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</si>
  <si>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</si>
  <si>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</si>
  <si>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</si>
  <si>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</si>
  <si>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</si>
  <si>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</si>
  <si>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</si>
  <si>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</si>
  <si>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</si>
  <si>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</si>
  <si>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</si>
  <si>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</si>
  <si>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</si>
  <si>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</si>
  <si>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</si>
  <si>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</si>
  <si>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</si>
  <si>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</si>
  <si>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</si>
  <si>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</si>
  <si>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</si>
  <si>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</si>
  <si>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</si>
  <si>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</si>
  <si>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</si>
  <si>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</si>
  <si>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</si>
  <si>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</si>
  <si>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</si>
  <si>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</si>
  <si>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</si>
  <si>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</si>
  <si>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</si>
  <si>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</si>
  <si>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</si>
  <si>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</si>
  <si>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</si>
  <si>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</si>
  <si>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</si>
  <si>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</si>
  <si>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</si>
  <si>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</si>
  <si>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</si>
  <si>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</si>
  <si>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</si>
  <si>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</si>
  <si>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</si>
  <si>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</si>
  <si>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</si>
  <si>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</si>
  <si>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</si>
  <si>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</si>
  <si>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</si>
  <si>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</si>
  <si>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</si>
  <si>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</si>
  <si>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</si>
  <si>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</si>
  <si>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</si>
  <si>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</si>
  <si>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</si>
  <si>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</si>
  <si>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</si>
  <si>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</si>
  <si>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</si>
  <si>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</si>
  <si>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</si>
  <si>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</si>
  <si>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</si>
  <si>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</si>
  <si>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</si>
  <si>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</si>
  <si>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</si>
  <si>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</si>
  <si>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</si>
  <si>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</si>
  <si>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</si>
  <si>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</si>
  <si>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</si>
  <si>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</si>
  <si>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</si>
  <si>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</si>
  <si>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</si>
  <si>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</si>
  <si>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</si>
  <si>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</si>
  <si>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</si>
  <si>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</si>
  <si>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</si>
  <si>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</si>
  <si>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</si>
  <si>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</si>
  <si>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</si>
  <si>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</si>
  <si>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</si>
  <si>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</si>
  <si>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</si>
  <si>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</si>
  <si>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</si>
  <si>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</si>
  <si>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</si>
  <si>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</si>
  <si>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</si>
  <si>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</si>
  <si>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</si>
  <si>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</si>
  <si>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</si>
  <si>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</si>
  <si>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</si>
  <si>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</si>
  <si>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</si>
  <si>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</si>
  <si>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</si>
  <si>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</si>
  <si>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</si>
  <si>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</si>
  <si>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</si>
  <si>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</si>
  <si>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</si>
  <si>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</si>
  <si>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</si>
  <si>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</si>
  <si>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</si>
  <si>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</si>
  <si>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</si>
  <si>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</si>
  <si>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</si>
  <si>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</si>
  <si>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</si>
  <si>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</si>
  <si>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</si>
  <si>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</si>
  <si>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</si>
  <si>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</si>
  <si>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</si>
  <si>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</si>
  <si>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</si>
  <si>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</si>
  <si>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</si>
  <si>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</si>
  <si>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</si>
  <si>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</si>
  <si>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</si>
  <si>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</si>
  <si>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</si>
  <si>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</si>
  <si>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</si>
  <si>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</si>
  <si>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</si>
  <si>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</si>
  <si>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</si>
  <si>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</si>
  <si>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</si>
  <si>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</si>
  <si>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</si>
  <si>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</si>
  <si>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</si>
  <si>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</si>
  <si>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</si>
  <si>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</si>
  <si>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</si>
  <si>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</si>
  <si>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</si>
  <si>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</si>
  <si>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</si>
  <si>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</si>
  <si>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</si>
  <si>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</si>
  <si>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</si>
  <si>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</si>
  <si>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</si>
  <si>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</si>
  <si>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</si>
  <si>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</si>
  <si>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</si>
  <si>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</si>
  <si>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</si>
  <si>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</si>
  <si>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</si>
  <si>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</si>
  <si>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</si>
  <si>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</si>
  <si>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</si>
  <si>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</si>
  <si>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</si>
  <si>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</si>
  <si>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</si>
  <si>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</si>
  <si>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</si>
  <si>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</si>
  <si>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</si>
  <si>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</si>
  <si>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</si>
  <si>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</si>
  <si>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</si>
  <si>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</si>
  <si>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</si>
  <si>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</si>
  <si>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</si>
  <si>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</si>
  <si>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</si>
  <si>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</si>
  <si>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</si>
  <si>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</si>
  <si>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</si>
  <si>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</si>
  <si>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</si>
  <si>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</si>
  <si>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</si>
  <si>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</si>
  <si>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</si>
  <si>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</si>
  <si>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</si>
  <si>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</si>
  <si>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</si>
  <si>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</si>
  <si>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</si>
  <si>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</si>
  <si>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</si>
  <si>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</si>
  <si>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</si>
  <si>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</si>
  <si>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</si>
  <si>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</si>
  <si>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</si>
  <si>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</si>
  <si>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</si>
  <si>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</si>
  <si>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</si>
  <si>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</si>
  <si>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</si>
  <si>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</si>
  <si>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</si>
  <si>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</si>
  <si>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</si>
  <si>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</si>
  <si>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</si>
  <si>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</si>
  <si>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</si>
  <si>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</si>
  <si>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</si>
  <si>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</si>
  <si>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</si>
  <si>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</si>
  <si>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</si>
  <si>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</si>
  <si>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</si>
  <si>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</si>
  <si>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</si>
  <si>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</si>
  <si>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</si>
  <si>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</si>
  <si>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</si>
  <si>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</si>
  <si>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</si>
  <si>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</si>
  <si>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</si>
  <si>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</si>
  <si>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</si>
  <si>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</si>
  <si>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</si>
  <si>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</si>
  <si>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</si>
  <si>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</si>
  <si>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</si>
  <si>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</si>
  <si>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</si>
  <si>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</si>
  <si>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</si>
  <si>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</si>
  <si>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</si>
  <si>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</si>
  <si>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</si>
  <si>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</si>
  <si>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</si>
  <si>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</si>
  <si>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</si>
  <si>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</si>
  <si>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</si>
  <si>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</si>
  <si>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</si>
  <si>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</si>
  <si>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</si>
  <si>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</si>
  <si>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</si>
  <si>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</si>
  <si>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</si>
  <si>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</si>
  <si>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</si>
  <si>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</si>
  <si>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</si>
  <si>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</si>
  <si>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</si>
  <si>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</si>
  <si>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</si>
  <si>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</si>
  <si>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</si>
  <si>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</si>
  <si>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</si>
  <si>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</si>
  <si>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</si>
  <si>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</si>
  <si>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</si>
  <si>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</si>
  <si>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</si>
  <si>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</si>
  <si>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</si>
  <si>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</si>
  <si>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</si>
  <si>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</si>
  <si>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</si>
  <si>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</si>
  <si>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</si>
  <si>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</si>
  <si>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</si>
  <si>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</si>
  <si>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</si>
  <si>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</si>
  <si>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</si>
  <si>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</si>
  <si>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</si>
  <si>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</si>
  <si>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</si>
  <si>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</si>
  <si>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</si>
  <si>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</si>
  <si>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</si>
  <si>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</si>
  <si>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</si>
  <si>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</si>
  <si>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</si>
  <si>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</si>
  <si>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</si>
  <si>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</si>
  <si>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</si>
  <si>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</si>
  <si>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</si>
  <si>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</si>
  <si>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</si>
  <si>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</si>
  <si>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</si>
  <si>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</si>
  <si>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</si>
  <si>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</si>
  <si>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</si>
  <si>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</si>
  <si>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</si>
  <si>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</si>
  <si>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</si>
  <si>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</si>
  <si>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</si>
  <si>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</si>
  <si>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</si>
  <si>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</si>
  <si>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</si>
  <si>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</si>
  <si>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</si>
  <si>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</si>
  <si>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</si>
  <si>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</si>
  <si>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</si>
  <si>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</si>
  <si>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</si>
  <si>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</si>
  <si>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</si>
  <si>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</si>
  <si>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</si>
  <si>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</si>
  <si>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</si>
  <si>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</si>
  <si>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</si>
  <si>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</si>
  <si>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</si>
  <si>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</si>
  <si>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</si>
  <si>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</si>
  <si>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</si>
  <si>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</si>
  <si>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</si>
  <si>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</si>
  <si>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</si>
  <si>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</si>
  <si>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</si>
  <si>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</si>
  <si>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</si>
  <si>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</si>
  <si>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</si>
  <si>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</si>
  <si>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</si>
  <si>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</si>
  <si>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</si>
  <si>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</si>
  <si>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</si>
  <si>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</si>
  <si>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</si>
  <si>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</si>
  <si>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</si>
  <si>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</si>
  <si>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</si>
  <si>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</si>
  <si>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</si>
  <si>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</si>
  <si>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</si>
  <si>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</si>
  <si>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</si>
  <si>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</si>
  <si>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</si>
  <si>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</si>
  <si>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</si>
  <si>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</si>
  <si>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</si>
  <si>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</si>
  <si>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</si>
  <si>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</si>
  <si>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</si>
  <si>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</si>
  <si>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</si>
  <si>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</si>
  <si>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</si>
  <si>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</si>
  <si>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</si>
  <si>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</si>
  <si>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</si>
  <si>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</si>
  <si>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</si>
  <si>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</si>
  <si>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</si>
  <si>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</si>
  <si>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</si>
  <si>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</si>
  <si>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</si>
  <si>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</si>
  <si>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</si>
  <si>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</si>
  <si>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</si>
  <si>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</si>
  <si>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</si>
  <si>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</si>
  <si>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</si>
  <si>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</si>
  <si>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</si>
  <si>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</si>
  <si>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</si>
  <si>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</si>
  <si>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</si>
  <si>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</si>
  <si>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</si>
  <si>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</si>
  <si>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</si>
  <si>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</si>
  <si>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</si>
  <si>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</si>
  <si>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</si>
  <si>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</si>
  <si>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</si>
  <si>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</si>
  <si>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</si>
  <si>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</si>
  <si>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</si>
  <si>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</si>
  <si>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</si>
  <si>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</si>
  <si>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</si>
  <si>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</si>
  <si>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</si>
  <si>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</si>
  <si>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</si>
  <si>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</si>
  <si>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</si>
  <si>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</si>
  <si>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</si>
  <si>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</si>
  <si>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</si>
  <si>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</si>
  <si>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</si>
  <si>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</si>
  <si>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</si>
  <si>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</si>
  <si>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</si>
  <si>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</si>
  <si>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</si>
  <si>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</si>
  <si>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</si>
  <si>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</si>
  <si>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</si>
  <si>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</si>
  <si>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</si>
  <si>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</si>
  <si>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</si>
  <si>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</si>
  <si>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</si>
  <si>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</si>
  <si>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</si>
  <si>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</si>
  <si>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</si>
  <si>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</si>
  <si>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</si>
  <si>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</si>
  <si>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</si>
  <si>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</si>
  <si>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</si>
  <si>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</si>
  <si>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</si>
  <si>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</si>
  <si>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</si>
  <si>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</si>
  <si>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</si>
  <si>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</si>
  <si>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</si>
  <si>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</si>
  <si>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</si>
  <si>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</si>
  <si>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</si>
  <si>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</si>
  <si>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</si>
  <si>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</si>
  <si>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</si>
  <si>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</si>
  <si>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</si>
  <si>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</si>
  <si>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</si>
  <si>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</si>
  <si>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</si>
  <si>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</si>
  <si>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</si>
  <si>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</si>
  <si>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</si>
  <si>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</si>
  <si>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</si>
  <si>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</si>
  <si>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</si>
  <si>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</si>
  <si>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</si>
  <si>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</si>
  <si>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</si>
  <si>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</si>
  <si>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</si>
  <si>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</si>
  <si>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</si>
  <si>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</si>
  <si>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</si>
  <si>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</si>
  <si>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</si>
  <si>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</si>
  <si>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</si>
  <si>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</si>
  <si>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</si>
  <si>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</si>
  <si>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</si>
  <si>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</si>
  <si>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</si>
  <si>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</si>
  <si>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</si>
  <si>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</si>
  <si>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</si>
  <si>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</si>
  <si>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</si>
  <si>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</si>
  <si>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</si>
  <si>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</si>
  <si>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</si>
  <si>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</si>
  <si>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</si>
  <si>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</si>
  <si>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</si>
  <si>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</si>
  <si>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</si>
  <si>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</si>
  <si>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</si>
  <si>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</si>
  <si>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</si>
  <si>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</si>
  <si>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</si>
  <si>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</si>
  <si>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</si>
  <si>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</si>
  <si>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</si>
  <si>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</si>
  <si>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</si>
  <si>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</si>
  <si>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</si>
  <si>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</si>
  <si>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</si>
  <si>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</si>
  <si>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</si>
  <si>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</si>
  <si>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</si>
  <si>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</si>
  <si>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</si>
  <si>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</si>
  <si>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</si>
  <si>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</si>
  <si>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</si>
  <si>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</si>
  <si>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</si>
  <si>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</si>
  <si>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</si>
  <si>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</si>
  <si>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</si>
  <si>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</si>
  <si>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</si>
  <si>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</si>
  <si>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</si>
  <si>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</si>
  <si>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</si>
  <si>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</si>
  <si>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</si>
  <si>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</si>
  <si>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</si>
  <si>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</si>
  <si>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</si>
  <si>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</si>
  <si>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</si>
  <si>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</si>
  <si>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</si>
  <si>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</si>
  <si>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</si>
  <si>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</si>
  <si>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</si>
  <si>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</si>
  <si>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</si>
  <si>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</si>
  <si>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</si>
  <si>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</si>
  <si>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</si>
  <si>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</si>
  <si>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</si>
  <si>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</si>
  <si>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</si>
  <si>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</si>
  <si>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</si>
  <si>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</si>
  <si>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</si>
  <si>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</si>
  <si>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</si>
  <si>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</si>
  <si>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</si>
  <si>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</si>
  <si>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</si>
  <si>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</si>
  <si>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</si>
  <si>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</si>
  <si>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</si>
  <si>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</si>
  <si>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</si>
  <si>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</si>
  <si>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</si>
  <si>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</si>
  <si>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</si>
  <si>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</si>
  <si>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</si>
  <si>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</si>
  <si>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</si>
  <si>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</si>
  <si>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</si>
  <si>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</si>
  <si>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</si>
  <si>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</si>
  <si>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</si>
  <si>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</si>
  <si>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</si>
  <si>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</si>
  <si>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</si>
  <si>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</si>
  <si>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</si>
  <si>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</si>
  <si>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</si>
  <si>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</si>
  <si>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</si>
  <si>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</si>
  <si>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</si>
  <si>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</si>
  <si>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</si>
  <si>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</si>
  <si>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</si>
  <si>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</si>
  <si>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</si>
  <si>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</si>
  <si>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</si>
  <si>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</si>
  <si>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</si>
  <si>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</si>
  <si>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</si>
  <si>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</si>
  <si>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</si>
  <si>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</si>
  <si>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</si>
  <si>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</si>
  <si>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</si>
  <si>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</si>
  <si>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</si>
  <si>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</si>
  <si>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</si>
  <si>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</si>
  <si>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</si>
  <si>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</si>
  <si>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</si>
  <si>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</si>
  <si>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</si>
  <si>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</si>
  <si>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</si>
  <si>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</si>
  <si>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</si>
  <si>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</si>
  <si>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</si>
  <si>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</si>
  <si>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</si>
  <si>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</si>
  <si>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</si>
  <si>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</si>
  <si>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</si>
  <si>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</si>
  <si>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</si>
  <si>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</si>
  <si>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</si>
  <si>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</si>
  <si>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</si>
  <si>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</si>
  <si>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</si>
  <si>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</si>
  <si>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</si>
  <si>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</si>
  <si>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</si>
  <si>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</si>
  <si>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</si>
  <si>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</si>
  <si>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</si>
  <si>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</si>
  <si>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</si>
  <si>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</si>
  <si>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</si>
  <si>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</si>
  <si>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</si>
  <si>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</si>
  <si>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</si>
  <si>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</si>
  <si>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</si>
  <si>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</si>
  <si>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</si>
  <si>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</si>
  <si>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</si>
  <si>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</si>
  <si>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</si>
  <si>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</si>
  <si>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</si>
  <si>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</si>
  <si>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</si>
  <si>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</si>
  <si>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</si>
  <si>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</si>
  <si>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</si>
  <si>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</si>
  <si>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</si>
  <si>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</si>
  <si>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</si>
  <si>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</si>
  <si>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</si>
  <si>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</si>
  <si>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</si>
  <si>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</si>
  <si>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</si>
  <si>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</si>
  <si>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</si>
  <si>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</si>
  <si>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</si>
  <si>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</si>
  <si>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</si>
  <si>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</si>
  <si>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</si>
  <si>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</si>
  <si>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</si>
  <si>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</si>
  <si>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</si>
  <si>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</si>
  <si>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</si>
  <si>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</si>
  <si>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</si>
  <si>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</si>
  <si>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</si>
  <si>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</si>
  <si>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</si>
  <si>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</si>
  <si>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</si>
  <si>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</si>
  <si>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</si>
  <si>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</si>
  <si>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</si>
  <si>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</si>
  <si>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</si>
  <si>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</si>
  <si>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</si>
  <si>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</si>
  <si>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</si>
  <si>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</si>
  <si>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</si>
  <si>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</si>
  <si>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</si>
  <si>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</si>
  <si>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</si>
  <si>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</si>
  <si>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</si>
  <si>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</si>
  <si>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</si>
  <si>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</si>
  <si>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</si>
  <si>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</si>
  <si>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</si>
  <si>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</si>
  <si>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</si>
  <si>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</si>
  <si>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</si>
  <si>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</si>
  <si>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</si>
  <si>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</si>
  <si>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</si>
  <si>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</si>
  <si>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</si>
  <si>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</si>
  <si>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</si>
  <si>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</si>
  <si>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</si>
  <si>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</si>
  <si>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</si>
  <si>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</si>
  <si>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</si>
  <si>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</si>
  <si>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</si>
  <si>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</si>
  <si>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</si>
  <si>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</si>
  <si>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</si>
  <si>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</si>
  <si>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</si>
  <si>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</si>
  <si>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</si>
  <si>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</si>
  <si>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</si>
  <si>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</si>
  <si>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</si>
  <si>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</si>
  <si>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</si>
  <si>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</si>
  <si>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</si>
  <si>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</si>
  <si>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</si>
  <si>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</si>
  <si>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</si>
  <si>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</si>
  <si>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</si>
  <si>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</si>
  <si>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</si>
  <si>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</si>
  <si>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</si>
  <si>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</si>
  <si>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</si>
  <si>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</si>
  <si>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</si>
  <si>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</si>
  <si>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</si>
  <si>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</si>
  <si>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</si>
  <si>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</si>
  <si>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</si>
  <si>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</si>
  <si>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</si>
  <si>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</si>
  <si>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</si>
  <si>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</si>
  <si>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</si>
  <si>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</si>
  <si>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</si>
  <si>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</si>
  <si>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</si>
  <si>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</si>
  <si>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</si>
  <si>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</si>
  <si>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</si>
  <si>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</si>
  <si>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</si>
  <si>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</si>
  <si>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</si>
  <si>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</si>
  <si>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</si>
  <si>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</si>
  <si>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</si>
  <si>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</si>
  <si>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</si>
  <si>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</si>
  <si>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</si>
  <si>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</si>
  <si>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</si>
  <si>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</si>
  <si>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</si>
  <si>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</si>
  <si>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</si>
  <si>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</si>
  <si>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</si>
  <si>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</si>
  <si>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</si>
  <si>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</si>
  <si>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</si>
  <si>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</si>
  <si>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</si>
  <si>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</si>
  <si>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</si>
  <si>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</si>
  <si>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</si>
  <si>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</si>
  <si>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</si>
  <si>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</si>
  <si>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</si>
  <si>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</si>
  <si>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</si>
  <si>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</si>
  <si>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</si>
  <si>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</si>
  <si>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</si>
  <si>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</si>
  <si>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</si>
  <si>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</si>
  <si>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</si>
  <si>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</si>
  <si>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</si>
  <si>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</si>
  <si>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</si>
  <si>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</si>
  <si>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</si>
  <si>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</si>
  <si>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</si>
  <si>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</si>
  <si>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</si>
  <si>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</si>
  <si>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</si>
  <si>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</si>
  <si>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</si>
  <si>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</si>
  <si>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</si>
  <si>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</si>
  <si>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</si>
  <si>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</si>
  <si>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</si>
  <si>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</si>
  <si>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</si>
  <si>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</si>
  <si>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</si>
  <si>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</si>
  <si>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</si>
  <si>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</si>
  <si>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</si>
  <si>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</si>
  <si>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</si>
  <si>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</si>
  <si>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</si>
  <si>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</si>
  <si>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</si>
  <si>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</si>
  <si>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</si>
  <si>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</si>
  <si>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</si>
  <si>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</si>
  <si>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</si>
  <si>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</si>
  <si>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</si>
  <si>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</si>
  <si>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</si>
  <si>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</si>
  <si>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</si>
  <si>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</si>
  <si>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</si>
  <si>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</si>
  <si>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</si>
  <si>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</si>
  <si>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</si>
  <si>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</si>
  <si>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</si>
  <si>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</si>
  <si>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</si>
  <si>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</si>
  <si>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</si>
  <si>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</si>
  <si>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</si>
  <si>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</si>
  <si>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</si>
  <si>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</si>
  <si>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</si>
  <si>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</si>
  <si>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</si>
  <si>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</si>
  <si>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</si>
  <si>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</si>
  <si>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</si>
  <si>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</si>
  <si>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</si>
  <si>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</si>
  <si>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</si>
  <si>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</si>
  <si>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</si>
  <si>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</si>
  <si>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</si>
  <si>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</si>
  <si>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</si>
  <si>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</si>
  <si>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</si>
  <si>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</si>
  <si>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</si>
  <si>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</si>
  <si>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</si>
  <si>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</si>
  <si>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</si>
  <si>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</si>
  <si>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</si>
  <si>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</si>
  <si>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</si>
  <si>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</si>
  <si>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</si>
  <si>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</si>
  <si>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</si>
  <si>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</si>
  <si>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</si>
  <si>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</si>
  <si>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</si>
  <si>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</si>
  <si>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</si>
  <si>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</si>
  <si>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</si>
  <si>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</si>
  <si>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</si>
  <si>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</si>
  <si>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</si>
  <si>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</si>
  <si>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</si>
  <si>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</si>
  <si>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</si>
  <si>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</si>
  <si>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</si>
  <si>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</si>
  <si>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</si>
  <si>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</si>
  <si>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</si>
  <si>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</si>
  <si>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</si>
  <si>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</si>
  <si>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</si>
  <si>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</si>
  <si>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</si>
  <si>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</si>
  <si>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</si>
  <si>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</si>
  <si>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</si>
  <si>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</si>
  <si>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</si>
  <si>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</si>
  <si>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</si>
  <si>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</si>
  <si>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</si>
  <si>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</si>
  <si>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</si>
  <si>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</si>
  <si>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</si>
  <si>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</si>
  <si>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</si>
  <si>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</si>
  <si>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</si>
  <si>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</si>
  <si>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</si>
  <si>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</si>
  <si>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</si>
  <si>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</si>
  <si>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</si>
  <si>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</si>
  <si>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</si>
  <si>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</si>
  <si>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</si>
  <si>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</si>
  <si>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</si>
  <si>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</si>
  <si>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</si>
  <si>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</si>
  <si>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</si>
  <si>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</si>
  <si>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</si>
  <si>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</si>
  <si>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</si>
  <si>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</si>
  <si>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</si>
  <si>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</si>
  <si>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</si>
  <si>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</si>
  <si>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</si>
  <si>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</si>
  <si>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</si>
  <si>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</si>
  <si>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</si>
  <si>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</si>
  <si>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</si>
  <si>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</si>
  <si>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</si>
  <si>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</si>
  <si>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</si>
  <si>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</si>
  <si>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</si>
  <si>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</si>
  <si>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</si>
  <si>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</si>
  <si>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</si>
  <si>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</si>
  <si>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</si>
  <si>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</si>
  <si>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</si>
  <si>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</si>
  <si>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</si>
  <si>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</si>
  <si>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</si>
  <si>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</si>
  <si>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</si>
  <si>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</si>
  <si>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</si>
  <si>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</si>
  <si>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</si>
  <si>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</si>
  <si>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</si>
  <si>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</si>
  <si>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</si>
  <si>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</si>
  <si>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</si>
  <si>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</si>
  <si>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</si>
  <si>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</si>
  <si>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</si>
  <si>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</si>
  <si>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</si>
  <si>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</si>
  <si>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</si>
  <si>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</si>
  <si>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</si>
  <si>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</si>
  <si>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</si>
  <si>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</si>
  <si>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</si>
  <si>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</si>
  <si>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</si>
  <si>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</si>
  <si>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</si>
  <si>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</si>
  <si>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</si>
  <si>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</si>
  <si>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</si>
  <si>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</si>
  <si>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</si>
  <si>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</si>
  <si>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</si>
  <si>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</si>
  <si>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</si>
  <si>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</si>
  <si>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</si>
  <si>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</si>
  <si>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</si>
  <si>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</si>
  <si>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</si>
  <si>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</si>
  <si>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</si>
  <si>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</si>
  <si>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</si>
  <si>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</si>
  <si>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</si>
  <si>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</si>
  <si>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</si>
  <si>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</si>
  <si>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</si>
  <si>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</si>
  <si>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</si>
  <si>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</si>
  <si>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</si>
  <si>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</si>
  <si>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</si>
  <si>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</si>
  <si>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</si>
  <si>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</si>
  <si>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</si>
  <si>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</si>
  <si>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</si>
  <si>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</si>
  <si>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</si>
  <si>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</si>
  <si>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</si>
  <si>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</si>
  <si>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</si>
  <si>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</si>
  <si>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</si>
  <si>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</si>
  <si>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</si>
  <si>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</si>
  <si>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</si>
  <si>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</si>
  <si>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</si>
  <si>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</si>
  <si>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</si>
  <si>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</si>
  <si>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</si>
  <si>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</si>
  <si>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</si>
  <si>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</si>
  <si>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</si>
  <si>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</si>
  <si>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</si>
  <si>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</si>
  <si>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</si>
  <si>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</si>
  <si>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</si>
  <si>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</si>
  <si>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</si>
  <si>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</si>
  <si>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</si>
  <si>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</si>
  <si>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</si>
  <si>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</si>
  <si>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</si>
  <si>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</si>
  <si>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</si>
  <si>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</si>
  <si>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</si>
  <si>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</si>
  <si>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</si>
  <si>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</si>
  <si>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</si>
  <si>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</si>
  <si>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</si>
  <si>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</si>
  <si>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</si>
  <si>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</si>
  <si>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</si>
  <si>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</si>
  <si>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</si>
  <si>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</si>
  <si>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</si>
  <si>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</si>
  <si>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</si>
  <si>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</si>
  <si>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</si>
  <si>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</si>
  <si>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</si>
  <si>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</si>
  <si>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</si>
  <si>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</si>
  <si>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</si>
  <si>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</si>
  <si>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</si>
  <si>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</si>
  <si>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</si>
  <si>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</si>
  <si>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</si>
  <si>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</si>
  <si>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</si>
  <si>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</si>
  <si>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</si>
  <si>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</si>
  <si>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</si>
  <si>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</si>
  <si>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</si>
  <si>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</si>
  <si>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</si>
  <si>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</si>
  <si>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</si>
  <si>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</si>
  <si>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</si>
  <si>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</si>
  <si>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</si>
  <si>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</si>
  <si>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</si>
  <si>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</si>
  <si>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</si>
  <si>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</si>
  <si>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</si>
  <si>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</si>
  <si>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</si>
  <si>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</si>
  <si>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</si>
  <si>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</si>
  <si>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</si>
  <si>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</si>
  <si>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</si>
  <si>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</si>
  <si>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</si>
  <si>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</si>
  <si>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</si>
  <si>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</si>
  <si>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</si>
  <si>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</si>
  <si>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</si>
  <si>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</si>
  <si>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</si>
  <si>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</si>
  <si>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</si>
  <si>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</si>
  <si>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</si>
  <si>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</si>
  <si>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</si>
  <si>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</si>
  <si>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</si>
  <si>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</si>
  <si>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</si>
  <si>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</si>
  <si>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</si>
  <si>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</si>
  <si>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</si>
  <si>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</si>
  <si>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</si>
  <si>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</si>
  <si>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</si>
  <si>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</si>
  <si>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</si>
  <si>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</si>
  <si>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</si>
  <si>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</si>
  <si>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</si>
  <si>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</si>
  <si>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</si>
  <si>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</si>
  <si>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</si>
  <si>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</si>
  <si>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</si>
  <si>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</si>
  <si>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</si>
  <si>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</si>
  <si>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</si>
  <si>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</si>
  <si>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</si>
  <si>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</si>
  <si>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</si>
  <si>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</si>
  <si>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</si>
  <si>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</si>
  <si>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</si>
  <si>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</si>
  <si>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</si>
  <si>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</si>
  <si>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</si>
  <si>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</si>
  <si>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</si>
  <si>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</si>
  <si>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</si>
  <si>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</si>
  <si>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</si>
  <si>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</si>
  <si>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</si>
  <si>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</si>
  <si>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</si>
  <si>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</si>
  <si>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</si>
  <si>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</si>
  <si>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</si>
  <si>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</si>
  <si>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</si>
  <si>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</si>
  <si>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</si>
  <si>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</si>
  <si>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</si>
  <si>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</si>
  <si>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</si>
  <si>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</si>
  <si>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</si>
  <si>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</si>
  <si>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</si>
  <si>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</si>
  <si>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</si>
  <si>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</si>
  <si>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</si>
  <si>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</si>
  <si>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</si>
  <si>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</si>
  <si>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</si>
  <si>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</si>
  <si>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</si>
  <si>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</si>
  <si>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</si>
  <si>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</si>
  <si>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</si>
  <si>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</si>
  <si>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</si>
  <si>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</si>
  <si>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</si>
  <si>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</si>
  <si>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</si>
  <si>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</si>
  <si>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</si>
  <si>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</si>
  <si>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</si>
  <si>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</si>
  <si>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</si>
  <si>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</si>
  <si>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</si>
  <si>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</si>
  <si>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</si>
  <si>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</si>
  <si>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</si>
  <si>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</si>
  <si>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</si>
  <si>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</si>
  <si>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</si>
  <si>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</si>
  <si>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</si>
  <si>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</si>
  <si>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</si>
  <si>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</si>
  <si>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</si>
  <si>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</si>
  <si>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</si>
  <si>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</si>
  <si>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</si>
  <si>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</si>
  <si>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</si>
  <si>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</si>
  <si>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</si>
  <si>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</si>
  <si>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</si>
  <si>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</si>
  <si>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</si>
  <si>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</si>
  <si>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</si>
  <si>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</si>
  <si>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</si>
  <si>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</si>
  <si>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</si>
  <si>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</si>
  <si>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</si>
  <si>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</si>
  <si>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</si>
  <si>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</si>
  <si>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</si>
  <si>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</si>
  <si>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</si>
  <si>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</si>
  <si>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</si>
  <si>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</si>
  <si>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</si>
  <si>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</si>
  <si>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</si>
  <si>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</si>
  <si>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</si>
  <si>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</si>
  <si>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</si>
  <si>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</si>
  <si>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</si>
  <si>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</si>
  <si>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</si>
  <si>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</si>
  <si>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</si>
  <si>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</si>
  <si>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</si>
  <si>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</si>
  <si>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</si>
  <si>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</si>
  <si>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</si>
  <si>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</si>
  <si>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</si>
  <si>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</si>
  <si>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</si>
  <si>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</si>
  <si>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</si>
  <si>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</si>
  <si>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</si>
  <si>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</si>
  <si>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</si>
  <si>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</si>
  <si>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</si>
  <si>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</si>
  <si>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</si>
  <si>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</si>
  <si>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</si>
  <si>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</si>
  <si>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</si>
  <si>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</si>
  <si>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</si>
  <si>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</si>
  <si>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</si>
  <si>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</si>
  <si>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</si>
  <si>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</si>
  <si>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</si>
  <si>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</si>
  <si>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</si>
  <si>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</si>
  <si>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</si>
  <si>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</si>
  <si>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</si>
  <si>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</si>
  <si>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</si>
  <si>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</si>
  <si>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</si>
  <si>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</si>
  <si>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</si>
  <si>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</si>
  <si>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</si>
  <si>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</si>
  <si>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</si>
  <si>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</si>
  <si>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</si>
  <si>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</si>
  <si>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</si>
  <si>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</si>
  <si>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</si>
  <si>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</si>
  <si>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</si>
  <si>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</si>
  <si>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</si>
  <si>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</si>
  <si>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</si>
  <si>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</si>
  <si>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</si>
  <si>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</si>
  <si>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</si>
  <si>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</si>
  <si>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</si>
  <si>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</si>
  <si>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</si>
  <si>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</si>
  <si>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</si>
  <si>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</si>
  <si>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</si>
  <si>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</si>
  <si>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</si>
  <si>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</si>
  <si>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</si>
  <si>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</si>
  <si>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</si>
  <si>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</si>
  <si>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</si>
  <si>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</si>
  <si>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</si>
  <si>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</si>
  <si>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</si>
  <si>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</si>
  <si>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</si>
  <si>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</si>
  <si>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</si>
  <si>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</si>
  <si>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</si>
  <si>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</si>
  <si>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</si>
  <si>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</si>
  <si>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</si>
  <si>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</si>
  <si>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</si>
  <si>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</si>
  <si>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</si>
  <si>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</si>
  <si>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</si>
  <si>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</si>
  <si>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</si>
  <si>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</si>
  <si>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</si>
  <si>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</si>
  <si>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</si>
  <si>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</si>
  <si>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</si>
  <si>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</si>
  <si>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</si>
  <si>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</si>
  <si>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</si>
  <si>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</si>
  <si>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</si>
  <si>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</si>
  <si>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</si>
  <si>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</si>
  <si>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</si>
  <si>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</si>
  <si>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</si>
  <si>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</si>
  <si>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</si>
  <si>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</si>
  <si>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</si>
  <si>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</si>
  <si>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</si>
  <si>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</si>
  <si>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</si>
  <si>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</si>
  <si>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</si>
  <si>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</si>
  <si>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</si>
  <si>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</si>
  <si>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</si>
  <si>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</si>
  <si>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</si>
  <si>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</si>
  <si>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</si>
  <si>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</si>
  <si>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</si>
  <si>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</si>
  <si>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</si>
  <si>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</si>
  <si>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</si>
  <si>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</si>
  <si>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</si>
  <si>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</si>
  <si>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</si>
  <si>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</si>
  <si>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</si>
  <si>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</si>
  <si>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</si>
  <si>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</si>
  <si>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</si>
  <si>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</si>
  <si>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</si>
  <si>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</si>
  <si>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</si>
  <si>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</si>
  <si>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</si>
  <si>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</si>
  <si>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</si>
  <si>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</si>
  <si>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</si>
  <si>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</si>
  <si>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</si>
  <si>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</si>
  <si>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</si>
  <si>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</si>
  <si>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</si>
  <si>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</si>
  <si>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</si>
  <si>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</si>
  <si>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</si>
  <si>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</si>
  <si>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</si>
  <si>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</si>
  <si>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</si>
  <si>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</si>
  <si>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</si>
  <si>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</si>
  <si>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</si>
  <si>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</si>
  <si>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</si>
  <si>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</si>
  <si>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</si>
  <si>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</si>
  <si>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</si>
  <si>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</si>
  <si>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</si>
  <si>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</si>
  <si>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</si>
  <si>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</si>
  <si>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</si>
  <si>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</si>
  <si>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</si>
  <si>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</si>
  <si>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</si>
  <si>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</si>
  <si>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</si>
  <si>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</si>
  <si>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</si>
  <si>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</si>
  <si>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</si>
  <si>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</si>
  <si>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</si>
  <si>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</si>
  <si>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</si>
  <si>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</si>
  <si>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</si>
  <si>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</si>
  <si>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</si>
  <si>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</si>
  <si>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</si>
  <si>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</si>
  <si>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</si>
  <si>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</si>
  <si>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</si>
  <si>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</si>
  <si>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</si>
  <si>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</si>
  <si>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</si>
  <si>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</si>
  <si>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</si>
  <si>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</si>
  <si>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</si>
  <si>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</si>
  <si>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</si>
  <si>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</si>
  <si>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</si>
  <si>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</si>
  <si>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</si>
  <si>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</si>
  <si>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</si>
  <si>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</si>
  <si>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</si>
  <si>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</si>
  <si>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</si>
  <si>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</si>
  <si>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</si>
  <si>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</si>
  <si>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</si>
  <si>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</si>
  <si>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</si>
  <si>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</si>
  <si>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</si>
  <si>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</si>
  <si>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</si>
  <si>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</si>
  <si>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</si>
  <si>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</si>
  <si>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</si>
  <si>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</si>
  <si>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</si>
  <si>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</si>
  <si>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</si>
  <si>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</si>
  <si>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</si>
  <si>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</si>
  <si>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</si>
  <si>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</si>
  <si>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</si>
  <si>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</si>
  <si>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</si>
  <si>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</si>
  <si>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</si>
  <si>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</si>
  <si>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</si>
  <si>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</si>
  <si>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</si>
  <si>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</si>
  <si>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</si>
  <si>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</si>
  <si>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</si>
  <si>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</si>
  <si>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</si>
  <si>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</si>
  <si>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</si>
  <si>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</si>
  <si>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</si>
  <si>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</si>
  <si>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</si>
  <si>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</si>
  <si>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</si>
  <si>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</si>
  <si>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</si>
  <si>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</si>
  <si>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</si>
  <si>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</si>
  <si>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</si>
  <si>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</si>
  <si>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</si>
  <si>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</si>
  <si>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</si>
  <si>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</si>
  <si>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</si>
  <si>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</si>
  <si>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</si>
  <si>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</si>
  <si>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</si>
  <si>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</si>
  <si>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</si>
  <si>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</si>
  <si>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</si>
  <si>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</si>
  <si>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</si>
  <si>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</si>
  <si>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</si>
  <si>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</si>
  <si>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</si>
  <si>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</si>
  <si>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</si>
  <si>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</si>
  <si>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</si>
  <si>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</si>
  <si>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</si>
  <si>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</si>
  <si>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</si>
  <si>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</si>
  <si>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</si>
  <si>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</si>
  <si>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</si>
  <si>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</si>
  <si>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</si>
  <si>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</si>
  <si>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</si>
  <si>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</si>
  <si>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</si>
  <si>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</si>
  <si>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</si>
  <si>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</si>
  <si>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</si>
  <si>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</si>
  <si>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</si>
  <si>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</si>
  <si>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</si>
  <si>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</si>
  <si>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</si>
  <si>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</si>
  <si>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</si>
  <si>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</si>
  <si>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</si>
  <si>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</si>
  <si>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</si>
  <si>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</si>
  <si>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</si>
  <si>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</si>
  <si>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</si>
  <si>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</si>
  <si>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</si>
  <si>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</si>
  <si>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</si>
  <si>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</si>
  <si>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</si>
  <si>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</si>
  <si>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</si>
  <si>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</si>
  <si>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</si>
  <si>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</si>
  <si>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</si>
  <si>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</si>
  <si>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</si>
  <si>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</si>
  <si>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</si>
  <si>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</si>
  <si>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</si>
  <si>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</si>
  <si>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</si>
  <si>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</si>
  <si>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</si>
  <si>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</si>
  <si>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</si>
  <si>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</si>
  <si>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</si>
  <si>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</si>
  <si>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</si>
  <si>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</si>
  <si>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</si>
  <si>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</si>
  <si>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</si>
  <si>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</si>
  <si>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</si>
  <si>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</si>
  <si>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</si>
  <si>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</si>
  <si>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</si>
  <si>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</si>
  <si>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</si>
  <si>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</si>
  <si>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</si>
  <si>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</si>
  <si>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</si>
  <si>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</si>
  <si>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</si>
  <si>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</si>
  <si>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</si>
  <si>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</si>
  <si>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</si>
  <si>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</si>
  <si>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</si>
  <si>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</si>
  <si>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</si>
  <si>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</si>
  <si>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</si>
  <si>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</si>
  <si>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</si>
  <si>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</si>
  <si>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</si>
  <si>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</si>
  <si>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</si>
  <si>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</si>
  <si>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</si>
  <si>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</si>
  <si>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</si>
  <si>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</si>
  <si>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</si>
  <si>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</si>
  <si>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</si>
  <si>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</si>
  <si>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</si>
  <si>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</si>
  <si>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</si>
  <si>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</si>
  <si>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</si>
  <si>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</si>
  <si>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</si>
  <si>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</si>
  <si>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</si>
  <si>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</si>
  <si>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</si>
  <si>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</si>
  <si>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</si>
  <si>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</si>
  <si>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</si>
  <si>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</si>
  <si>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</si>
  <si>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</si>
  <si>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</si>
  <si>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</si>
  <si>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</si>
  <si>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</si>
  <si>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</si>
  <si>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</si>
  <si>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</si>
  <si>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</si>
  <si>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</si>
  <si>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</si>
  <si>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</si>
  <si>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</si>
  <si>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</si>
  <si>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</si>
  <si>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</si>
  <si>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</si>
  <si>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</si>
  <si>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</si>
  <si>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</si>
  <si>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</si>
  <si>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</si>
  <si>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</si>
  <si>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</si>
  <si>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</si>
  <si>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</si>
  <si>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</si>
  <si>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</si>
  <si>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</si>
  <si>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</si>
  <si>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</si>
  <si>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</si>
  <si>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</si>
  <si>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</si>
  <si>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</si>
  <si>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</si>
  <si>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</si>
  <si>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</si>
  <si>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</si>
  <si>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</si>
  <si>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</si>
  <si>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</si>
  <si>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</si>
  <si>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</si>
  <si>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</si>
  <si>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</si>
  <si>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</si>
  <si>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</si>
  <si>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</si>
  <si>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</si>
  <si>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</si>
  <si>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</si>
  <si>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</si>
  <si>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</si>
  <si>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</si>
  <si>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</si>
  <si>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</si>
  <si>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</si>
  <si>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</si>
  <si>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</si>
  <si>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</si>
  <si>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</si>
  <si>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</si>
  <si>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</si>
  <si>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</si>
  <si>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</si>
  <si>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</si>
  <si>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</si>
  <si>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</si>
  <si>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</si>
  <si>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</si>
  <si>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</si>
  <si>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</si>
  <si>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</si>
  <si>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</si>
  <si>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</si>
  <si>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</si>
  <si>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</si>
  <si>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</si>
  <si>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</si>
  <si>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</si>
  <si>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</si>
  <si>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</si>
  <si>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</si>
  <si>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</si>
  <si>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</si>
  <si>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</si>
  <si>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</si>
  <si>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</si>
  <si>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</si>
  <si>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</si>
  <si>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</si>
  <si>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</si>
  <si>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</si>
  <si>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</si>
  <si>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</si>
  <si>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</si>
  <si>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</si>
  <si>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</si>
  <si>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</si>
  <si>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</si>
  <si>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</si>
  <si>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</si>
  <si>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</si>
  <si>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</si>
  <si>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</si>
  <si>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</si>
  <si>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</si>
  <si>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</si>
  <si>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</si>
  <si>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</si>
  <si>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</si>
  <si>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</si>
  <si>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</si>
  <si>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</si>
  <si>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</si>
  <si>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</si>
  <si>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</si>
  <si>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</si>
  <si>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</si>
  <si>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</si>
  <si>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</si>
  <si>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</si>
  <si>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</si>
  <si>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</si>
  <si>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</si>
  <si>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</si>
  <si>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</si>
  <si>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</si>
  <si>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</si>
  <si>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</si>
  <si>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</si>
  <si>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</si>
  <si>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</si>
  <si>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</si>
  <si>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</si>
  <si>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</si>
  <si>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</si>
  <si>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</si>
  <si>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</si>
  <si>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</si>
  <si>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</si>
  <si>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</si>
  <si>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</si>
  <si>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</si>
  <si>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</si>
  <si>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</si>
  <si>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</si>
  <si>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</si>
  <si>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</si>
  <si>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</si>
  <si>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</si>
  <si>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</si>
  <si>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</si>
  <si>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</si>
  <si>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</si>
  <si>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</si>
  <si>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</si>
  <si>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</si>
  <si>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</si>
  <si>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</si>
  <si>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</si>
  <si>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</si>
  <si>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</si>
  <si>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</si>
  <si>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</si>
  <si>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</si>
  <si>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</si>
  <si>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</si>
  <si>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</si>
  <si>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</si>
  <si>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</si>
  <si>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</si>
  <si>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</si>
  <si>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</si>
  <si>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</si>
  <si>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</si>
  <si>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</si>
  <si>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</si>
  <si>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</si>
  <si>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</si>
  <si>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</si>
  <si>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</si>
  <si>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</si>
  <si>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</si>
  <si>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</si>
  <si>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</si>
  <si>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</si>
  <si>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</si>
  <si>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</si>
  <si>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</si>
  <si>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</si>
  <si>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</si>
  <si>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</si>
  <si>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</si>
  <si>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</si>
  <si>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</si>
  <si>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</si>
  <si>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</si>
  <si>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</si>
  <si>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</si>
  <si>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</si>
  <si>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</si>
  <si>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</si>
  <si>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</si>
  <si>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</si>
  <si>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</si>
  <si>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</si>
  <si>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</si>
  <si>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</si>
  <si>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</si>
  <si>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</si>
  <si>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</si>
  <si>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</si>
  <si>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</si>
  <si>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</si>
  <si>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</si>
  <si>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</si>
  <si>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</si>
  <si>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</si>
  <si>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</si>
  <si>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</si>
  <si>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</si>
  <si>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</si>
  <si>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</si>
  <si>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</si>
  <si>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</si>
  <si>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</si>
  <si>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</si>
  <si>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</si>
  <si>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</si>
  <si>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</si>
  <si>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</si>
  <si>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</si>
  <si>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</si>
  <si>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</si>
  <si>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</si>
  <si>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</si>
  <si>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</si>
  <si>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</si>
  <si>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</si>
  <si>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</si>
  <si>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</si>
  <si>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</si>
  <si>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</si>
  <si>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</si>
  <si>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</si>
  <si>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</si>
  <si>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</si>
  <si>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</si>
  <si>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</si>
  <si>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</si>
  <si>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</si>
  <si>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</si>
  <si>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</si>
  <si>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</si>
  <si>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</si>
  <si>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</si>
  <si>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</si>
  <si>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</si>
  <si>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</si>
  <si>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</si>
  <si>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</si>
  <si>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</si>
  <si>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</si>
  <si>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</si>
  <si>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</si>
  <si>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</si>
  <si>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</si>
  <si>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</si>
  <si>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</si>
  <si>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</si>
  <si>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</si>
  <si>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</si>
  <si>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</si>
  <si>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</si>
  <si>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</si>
  <si>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</si>
  <si>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</si>
  <si>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</si>
  <si>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</si>
  <si>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</si>
  <si>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</si>
  <si>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</si>
  <si>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</si>
  <si>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</si>
  <si>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</si>
  <si>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</si>
  <si>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</si>
  <si>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</si>
  <si>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</si>
  <si>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</si>
  <si>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</si>
  <si>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</si>
  <si>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</si>
  <si>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</si>
  <si>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</si>
  <si>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</si>
  <si>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</si>
  <si>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</si>
  <si>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</si>
  <si>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</si>
  <si>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</si>
  <si>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</si>
  <si>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</si>
  <si>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</si>
  <si>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</si>
  <si>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</si>
  <si>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</si>
  <si>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</si>
  <si>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</si>
  <si>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</si>
  <si>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</si>
  <si>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</si>
  <si>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</si>
  <si>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</si>
  <si>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</si>
  <si>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</si>
  <si>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</si>
  <si>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</si>
  <si>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</si>
  <si>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</si>
  <si>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</si>
  <si>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</si>
  <si>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</si>
  <si>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</si>
  <si>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</si>
  <si>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</si>
  <si>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</si>
  <si>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</si>
  <si>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</si>
  <si>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</si>
  <si>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</si>
  <si>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</si>
  <si>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</si>
  <si>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</si>
  <si>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</si>
  <si>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</si>
  <si>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</si>
  <si>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</si>
  <si>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</si>
  <si>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</si>
  <si>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</si>
  <si>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</si>
  <si>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</si>
  <si>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</si>
  <si>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</si>
  <si>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</si>
  <si>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</si>
  <si>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</si>
  <si>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</si>
  <si>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</si>
  <si>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</si>
  <si>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</si>
  <si>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</si>
  <si>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</si>
  <si>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</si>
  <si>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</si>
  <si>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</si>
  <si>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</si>
  <si>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</si>
  <si>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</si>
  <si>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</si>
  <si>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</si>
  <si>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</si>
  <si>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</si>
  <si>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</si>
  <si>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</si>
  <si>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</si>
  <si>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</si>
  <si>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</si>
  <si>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</si>
  <si>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</si>
  <si>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</si>
  <si>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</si>
  <si>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</si>
  <si>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</si>
  <si>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</si>
  <si>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</si>
  <si>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</si>
  <si>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</si>
  <si>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</si>
  <si>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</si>
  <si>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</si>
  <si>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</si>
  <si>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</si>
  <si>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</si>
  <si>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</si>
  <si>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</si>
  <si>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</si>
  <si>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</si>
  <si>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</si>
  <si>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</si>
  <si>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</si>
  <si>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</si>
  <si>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</si>
  <si>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</si>
  <si>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</si>
  <si>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</si>
  <si>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</si>
  <si>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</si>
  <si>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</si>
  <si>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</si>
  <si>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</si>
  <si>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</si>
  <si>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</si>
  <si>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</si>
  <si>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</si>
  <si>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</si>
  <si>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</si>
  <si>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</si>
  <si>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</si>
  <si>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</si>
  <si>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</si>
  <si>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</si>
  <si>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</si>
  <si>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</si>
  <si>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</si>
  <si>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</si>
  <si>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</si>
  <si>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</si>
  <si>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</si>
  <si>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</si>
  <si>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</si>
  <si>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</si>
  <si>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</si>
  <si>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</si>
  <si>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</si>
  <si>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</si>
  <si>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</si>
  <si>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</si>
  <si>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</si>
  <si>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</si>
  <si>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</si>
  <si>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</si>
  <si>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</si>
  <si>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</si>
  <si>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</si>
  <si>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</si>
  <si>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</si>
  <si>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</si>
  <si>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</si>
  <si>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</si>
  <si>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</si>
  <si>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</si>
  <si>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</si>
  <si>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</si>
  <si>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</si>
  <si>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</si>
  <si>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</si>
  <si>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</si>
  <si>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</si>
  <si>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</si>
  <si>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</si>
  <si>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</si>
  <si>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</si>
  <si>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</si>
  <si>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</si>
  <si>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</si>
  <si>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</si>
  <si>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</si>
  <si>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</si>
  <si>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</si>
  <si>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</si>
  <si>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</si>
  <si>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</si>
  <si>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</si>
  <si>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</si>
  <si>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</si>
  <si>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</si>
  <si>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</si>
  <si>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</si>
  <si>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</si>
  <si>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</si>
  <si>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</si>
  <si>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</si>
  <si>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</si>
  <si>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</si>
  <si>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</si>
  <si>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</si>
  <si>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</si>
  <si>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</si>
  <si>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</si>
  <si>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</si>
  <si>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</si>
  <si>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</si>
  <si>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</si>
  <si>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</si>
  <si>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</si>
  <si>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</si>
  <si>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</si>
  <si>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</si>
  <si>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</si>
  <si>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</si>
  <si>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</si>
  <si>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</si>
  <si>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</si>
  <si>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</si>
  <si>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</si>
  <si>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</si>
  <si>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</si>
  <si>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</si>
  <si>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</si>
  <si>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</si>
  <si>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</si>
  <si>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</si>
  <si>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</si>
  <si>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</si>
  <si>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</si>
  <si>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</si>
  <si>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</si>
  <si>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</si>
  <si>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</si>
  <si>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</si>
  <si>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</si>
  <si>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</si>
  <si>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</si>
  <si>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</si>
  <si>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</si>
  <si>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</si>
  <si>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</si>
  <si>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</si>
  <si>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</si>
  <si>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</si>
  <si>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</si>
  <si>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</si>
  <si>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</si>
  <si>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</si>
  <si>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</si>
  <si>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</si>
  <si>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</si>
  <si>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</si>
  <si>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</si>
  <si>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</si>
  <si>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</si>
  <si>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</si>
  <si>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</si>
  <si>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</si>
  <si>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</si>
  <si>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</si>
  <si>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</si>
  <si>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</si>
  <si>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</si>
  <si>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</si>
  <si>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</si>
  <si>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</si>
  <si>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</si>
  <si>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</si>
  <si>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</si>
  <si>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</si>
  <si>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</si>
  <si>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</si>
  <si>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</si>
  <si>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</si>
  <si>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</si>
  <si>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</si>
  <si>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</si>
  <si>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</si>
  <si>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</si>
  <si>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</si>
  <si>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</si>
  <si>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</si>
  <si>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</si>
  <si>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</si>
  <si>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</si>
  <si>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</si>
  <si>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</si>
  <si>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</si>
  <si>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</si>
  <si>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</si>
  <si>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</si>
  <si>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</si>
  <si>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</si>
  <si>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</si>
  <si>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</si>
  <si>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</si>
  <si>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</si>
  <si>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</si>
  <si>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</si>
  <si>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</si>
  <si>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</si>
  <si>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</si>
  <si>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</si>
  <si>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</si>
  <si>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</si>
  <si>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</si>
  <si>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</si>
  <si>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</si>
  <si>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</si>
  <si>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</si>
  <si>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</si>
  <si>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</si>
  <si>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</si>
  <si>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</si>
  <si>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</si>
  <si>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</si>
  <si>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</si>
  <si>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</si>
  <si>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</si>
  <si>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</si>
  <si>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</si>
  <si>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</si>
  <si>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</si>
  <si>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</si>
  <si>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</si>
  <si>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</si>
  <si>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</si>
  <si>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</si>
  <si>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</si>
  <si>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</si>
  <si>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</si>
  <si>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</si>
  <si>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</si>
  <si>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</si>
  <si>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</si>
  <si>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</si>
  <si>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</si>
  <si>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</si>
  <si>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</si>
  <si>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</si>
  <si>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</si>
  <si>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</si>
  <si>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</si>
  <si>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</si>
  <si>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</si>
  <si>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</si>
  <si>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</si>
  <si>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</si>
  <si>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</si>
  <si>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</si>
  <si>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</si>
  <si>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</si>
  <si>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</si>
  <si>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</si>
  <si>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</si>
  <si>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</si>
  <si>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</si>
  <si>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</si>
  <si>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</si>
  <si>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</si>
  <si>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</si>
  <si>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</si>
  <si>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</si>
  <si>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</si>
  <si>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</si>
  <si>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</si>
  <si>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</si>
  <si>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</si>
  <si>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</si>
  <si>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</si>
  <si>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</si>
  <si>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</si>
  <si>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</si>
  <si>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</si>
  <si>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</si>
  <si>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</si>
  <si>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</si>
  <si>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</si>
  <si>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</si>
  <si>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</si>
  <si>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</si>
  <si>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</si>
  <si>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</si>
  <si>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</si>
  <si>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</si>
  <si>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</si>
  <si>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</si>
  <si>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</si>
  <si>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</si>
  <si>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</si>
  <si>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</si>
  <si>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</si>
  <si>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</si>
  <si>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</si>
  <si>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</si>
  <si>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</si>
  <si>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</si>
  <si>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</si>
  <si>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</si>
  <si>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</si>
  <si>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</si>
  <si>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</si>
  <si>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</si>
  <si>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</si>
  <si>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</si>
  <si>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</si>
  <si>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</si>
  <si>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</si>
  <si>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</si>
  <si>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</si>
  <si>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</si>
  <si>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</si>
  <si>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</si>
  <si>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</si>
  <si>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</si>
  <si>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</si>
  <si>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</si>
  <si>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</si>
  <si>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</si>
  <si>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</si>
  <si>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</si>
  <si>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</si>
  <si>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</si>
  <si>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</si>
  <si>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</si>
  <si>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</si>
  <si>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</si>
  <si>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</si>
  <si>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</si>
  <si>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</si>
  <si>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</si>
  <si>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</si>
  <si>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</si>
  <si>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</si>
  <si>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</si>
  <si>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</si>
  <si>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</si>
  <si>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</si>
  <si>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</si>
  <si>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</si>
  <si>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</si>
  <si>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</si>
  <si>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</si>
  <si>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</si>
  <si>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</si>
  <si>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</si>
  <si>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</si>
  <si>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</si>
  <si>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</si>
  <si>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</si>
  <si>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</si>
  <si>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</si>
  <si>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</si>
  <si>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</si>
  <si>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</si>
  <si>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</si>
  <si>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</si>
  <si>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</si>
  <si>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</si>
  <si>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</si>
  <si>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</si>
  <si>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</si>
  <si>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</si>
  <si>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</si>
  <si>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</si>
  <si>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</si>
  <si>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</si>
  <si>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</si>
  <si>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</si>
  <si>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</si>
  <si>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</si>
  <si>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</si>
  <si>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</si>
  <si>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</si>
  <si>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</si>
  <si>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</si>
  <si>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</si>
  <si>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</si>
  <si>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</si>
  <si>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</si>
  <si>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</si>
  <si>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</si>
  <si>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</si>
  <si>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</si>
  <si>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</si>
  <si>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</si>
  <si>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</si>
  <si>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</si>
  <si>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</si>
  <si>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</si>
  <si>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</si>
  <si>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</si>
  <si>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</si>
  <si>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</si>
  <si>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</si>
  <si>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</si>
  <si>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</si>
  <si>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</si>
  <si>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</si>
  <si>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</si>
  <si>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</si>
  <si>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</si>
  <si>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</si>
  <si>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</si>
  <si>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</si>
  <si>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</si>
  <si>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</si>
  <si>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</si>
  <si>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</si>
  <si>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</si>
  <si>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</si>
  <si>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</si>
  <si>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</si>
  <si>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</si>
  <si>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</si>
  <si>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</si>
  <si>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</si>
  <si>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</si>
  <si>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</si>
  <si>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</si>
  <si>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</si>
  <si>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</si>
  <si>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</si>
  <si>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</si>
  <si>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</si>
  <si>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</si>
  <si>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</si>
  <si>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</si>
  <si>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</si>
  <si>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</si>
  <si>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</si>
  <si>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</si>
  <si>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</si>
  <si>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</si>
  <si>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</si>
  <si>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</si>
  <si>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</si>
  <si>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</si>
  <si>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</si>
  <si>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</si>
  <si>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</si>
  <si>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</si>
  <si>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</si>
  <si>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</si>
  <si>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</si>
  <si>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</si>
  <si>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</si>
  <si>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</si>
  <si>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</si>
  <si>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</si>
  <si>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</si>
  <si>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</si>
  <si>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</si>
  <si>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</si>
  <si>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</si>
  <si>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</si>
  <si>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</si>
  <si>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</si>
  <si>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</si>
  <si>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</si>
  <si>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</si>
  <si>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</si>
  <si>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</si>
  <si>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</si>
  <si>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</si>
  <si>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</si>
  <si>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</si>
  <si>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</si>
  <si>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</si>
  <si>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</si>
  <si>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</si>
  <si>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</si>
  <si>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</si>
  <si>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</si>
  <si>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</si>
  <si>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</si>
  <si>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</si>
  <si>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</si>
  <si>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</si>
  <si>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</si>
  <si>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</si>
  <si>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</si>
  <si>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</si>
  <si>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</si>
  <si>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</si>
  <si>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</si>
  <si>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</si>
  <si>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</si>
  <si>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</si>
  <si>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</si>
  <si>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</si>
  <si>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</si>
  <si>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</si>
  <si>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</si>
  <si>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</si>
  <si>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</si>
  <si>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</si>
  <si>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</si>
  <si>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</si>
  <si>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</si>
  <si>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</si>
  <si>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</si>
  <si>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</si>
  <si>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</si>
  <si>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</si>
  <si>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</si>
  <si>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</si>
  <si>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</si>
  <si>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</si>
  <si>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</si>
  <si>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</si>
  <si>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</si>
  <si>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</si>
  <si>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</si>
  <si>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</si>
  <si>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</si>
  <si>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</si>
  <si>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</si>
  <si>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</si>
  <si>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</si>
  <si>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</si>
  <si>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</si>
  <si>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</si>
  <si>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</si>
  <si>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</si>
  <si>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</si>
  <si>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</si>
  <si>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</si>
  <si>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</si>
  <si>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</si>
  <si>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</si>
  <si>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</si>
  <si>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</si>
  <si>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</si>
  <si>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</si>
  <si>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</si>
  <si>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</si>
  <si>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</si>
  <si>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</si>
  <si>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</si>
  <si>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</si>
  <si>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</si>
  <si>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</si>
  <si>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</si>
  <si>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</si>
  <si>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</si>
  <si>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</si>
  <si>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</si>
  <si>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</si>
  <si>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</si>
  <si>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</si>
  <si>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</si>
  <si>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</si>
  <si>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</si>
  <si>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</si>
  <si>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</si>
  <si>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</si>
  <si>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</si>
  <si>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</si>
  <si>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</si>
  <si>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</si>
  <si>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</si>
  <si>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</si>
  <si>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</si>
  <si>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</si>
  <si>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</si>
  <si>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</si>
  <si>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</si>
  <si>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</si>
  <si>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</si>
  <si>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</si>
  <si>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</si>
  <si>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</si>
  <si>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</si>
  <si>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</si>
  <si>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</si>
  <si>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</si>
  <si>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</si>
  <si>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</si>
  <si>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</si>
  <si>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</si>
  <si>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</si>
  <si>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</si>
  <si>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</si>
  <si>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</si>
  <si>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</si>
  <si>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</si>
  <si>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</si>
  <si>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</si>
  <si>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</si>
  <si>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</si>
  <si>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</si>
  <si>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</si>
  <si>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</si>
  <si>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</si>
  <si>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</si>
  <si>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</si>
  <si>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</si>
  <si>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</si>
  <si>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</si>
  <si>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</si>
  <si>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</si>
  <si>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</si>
  <si>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</si>
  <si>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</si>
  <si>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</si>
  <si>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</si>
  <si>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</si>
  <si>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</si>
  <si>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</si>
  <si>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</si>
  <si>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</si>
  <si>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</si>
  <si>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</si>
  <si>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</si>
  <si>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</si>
  <si>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</si>
  <si>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</si>
  <si>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</si>
  <si>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</si>
  <si>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</si>
  <si>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</si>
  <si>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</si>
  <si>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</si>
  <si>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</si>
  <si>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</si>
  <si>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</si>
  <si>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</si>
  <si>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</si>
  <si>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</si>
  <si>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</si>
  <si>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</si>
  <si>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</si>
  <si>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</si>
  <si>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</si>
  <si>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</si>
  <si>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</si>
  <si>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</si>
  <si>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</si>
  <si>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</si>
  <si>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</si>
  <si>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</si>
  <si>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</si>
  <si>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</si>
  <si>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</si>
  <si>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</si>
  <si>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</si>
  <si>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</si>
  <si>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</si>
  <si>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</si>
  <si>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</si>
  <si>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</si>
  <si>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</si>
  <si>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</si>
  <si>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</si>
  <si>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</si>
  <si>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</si>
  <si>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</si>
  <si>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</si>
  <si>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</si>
  <si>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</si>
  <si>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</si>
  <si>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</si>
  <si>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</si>
  <si>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</si>
  <si>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</si>
  <si>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</si>
  <si>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</si>
  <si>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</si>
  <si>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</si>
  <si>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</si>
  <si>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</si>
  <si>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</si>
  <si>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</si>
  <si>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</si>
  <si>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</si>
  <si>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</si>
  <si>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</si>
  <si>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</si>
  <si>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</si>
  <si>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</si>
  <si>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</si>
  <si>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</si>
  <si>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</si>
  <si>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</si>
  <si>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</si>
  <si>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</si>
  <si>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</si>
  <si>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</si>
  <si>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</si>
  <si>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</si>
  <si>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</si>
  <si>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</si>
  <si>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</si>
  <si>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</si>
  <si>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</si>
  <si>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</si>
  <si>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</si>
  <si>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</si>
  <si>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</si>
  <si>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</si>
  <si>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</si>
  <si>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</si>
  <si>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</si>
  <si>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</si>
  <si>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</si>
  <si>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</si>
  <si>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</si>
  <si>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</si>
  <si>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</si>
  <si>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</si>
  <si>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</si>
  <si>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</si>
  <si>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</si>
  <si>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</si>
  <si>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</si>
  <si>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</si>
  <si>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</si>
  <si>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</si>
  <si>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</si>
  <si>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</si>
  <si>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</si>
  <si>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</si>
  <si>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</si>
  <si>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</si>
  <si>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</si>
  <si>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</si>
  <si>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</si>
  <si>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</si>
  <si>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</si>
  <si>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</si>
  <si>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</si>
  <si>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</si>
  <si>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</si>
  <si>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</si>
  <si>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</si>
  <si>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</si>
  <si>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</si>
  <si>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</si>
  <si>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</si>
  <si>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</si>
  <si>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</si>
  <si>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</si>
  <si>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</si>
  <si>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</si>
  <si>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</si>
  <si>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</si>
  <si>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</si>
  <si>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</si>
  <si>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</si>
  <si>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</si>
  <si>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</si>
  <si>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</si>
  <si>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</si>
  <si>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</si>
  <si>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</si>
  <si>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</si>
  <si>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</si>
  <si>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</si>
  <si>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</si>
  <si>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</si>
  <si>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</si>
  <si>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</si>
  <si>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</si>
  <si>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</si>
  <si>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</si>
  <si>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</si>
  <si>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</si>
  <si>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</si>
  <si>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</si>
  <si>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</si>
  <si>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</si>
  <si>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</si>
  <si>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</si>
  <si>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</si>
  <si>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</si>
  <si>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</si>
  <si>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</si>
  <si>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</si>
  <si>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</si>
  <si>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</si>
  <si>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</si>
  <si>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</si>
  <si>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</si>
  <si>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</si>
  <si>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</si>
  <si>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</si>
  <si>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</si>
  <si>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</si>
  <si>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</si>
  <si>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</si>
  <si>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</si>
  <si>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</si>
  <si>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</si>
  <si>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</si>
  <si>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</si>
  <si>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</si>
  <si>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</si>
  <si>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</si>
  <si>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</si>
  <si>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</si>
  <si>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</si>
  <si>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</si>
  <si>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</si>
  <si>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</si>
  <si>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</si>
  <si>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</si>
  <si>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</si>
  <si>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</si>
  <si>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</si>
  <si>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</si>
  <si>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</si>
  <si>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</si>
  <si>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</si>
  <si>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</si>
  <si>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</si>
  <si>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</si>
  <si>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</si>
  <si>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</si>
  <si>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</si>
  <si>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</si>
  <si>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</si>
  <si>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</si>
  <si>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</si>
  <si>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</si>
  <si>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</si>
  <si>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</si>
  <si>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</si>
  <si>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</si>
  <si>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</si>
  <si>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</si>
  <si>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</si>
  <si>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</si>
  <si>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</si>
  <si>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</si>
  <si>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</si>
  <si>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</si>
  <si>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</si>
  <si>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</si>
  <si>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</si>
  <si>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</si>
  <si>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</si>
  <si>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</si>
  <si>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</si>
  <si>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</si>
  <si>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</si>
  <si>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</si>
  <si>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</si>
  <si>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</si>
  <si>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</si>
  <si>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</si>
  <si>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</si>
  <si>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</si>
  <si>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</si>
  <si>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</si>
  <si>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</si>
  <si>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</si>
  <si>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</si>
  <si>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</si>
  <si>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</si>
  <si>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</si>
  <si>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</si>
  <si>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</si>
  <si>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</si>
  <si>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</si>
  <si>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</si>
  <si>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</si>
  <si>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</si>
  <si>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</si>
  <si>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</si>
  <si>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</si>
  <si>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</si>
  <si>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</si>
  <si>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</si>
  <si>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</si>
  <si>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</si>
  <si>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</si>
  <si>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</si>
  <si>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</si>
  <si>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</si>
  <si>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</si>
  <si>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</si>
  <si>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</si>
  <si>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</si>
  <si>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</si>
  <si>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</si>
  <si>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</si>
  <si>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</si>
  <si>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</si>
  <si>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</si>
  <si>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</si>
  <si>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</si>
  <si>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</si>
  <si>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</si>
  <si>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</si>
  <si>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</si>
  <si>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</si>
  <si>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</si>
  <si>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</si>
  <si>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</si>
  <si>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</si>
  <si>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</si>
  <si>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</si>
  <si>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</si>
  <si>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</si>
  <si>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</si>
  <si>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</si>
  <si>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</si>
  <si>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</si>
  <si>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</si>
  <si>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</si>
  <si>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</si>
  <si>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</si>
  <si>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</si>
  <si>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</si>
  <si>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</si>
  <si>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</si>
  <si>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</si>
  <si>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</si>
  <si>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</si>
  <si>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</si>
  <si>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</si>
  <si>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</si>
  <si>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</si>
  <si>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</si>
  <si>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</si>
  <si>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</si>
  <si>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</si>
  <si>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</si>
  <si>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</si>
  <si>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</si>
  <si>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</si>
  <si>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</si>
  <si>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</si>
  <si>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</si>
  <si>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</si>
  <si>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</si>
  <si>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</si>
  <si>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</si>
  <si>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</si>
  <si>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</si>
  <si>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</si>
  <si>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</si>
  <si>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</si>
  <si>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</si>
  <si>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</si>
  <si>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</si>
  <si>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</si>
  <si>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</si>
  <si>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</si>
  <si>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</si>
  <si>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</si>
  <si>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</si>
  <si>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</si>
  <si>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</si>
  <si>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</si>
  <si>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</si>
  <si>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</si>
  <si>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</si>
  <si>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</si>
  <si>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</si>
  <si>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</si>
  <si>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</si>
  <si>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</si>
  <si>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</si>
  <si>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</si>
  <si>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</si>
  <si>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</si>
  <si>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</si>
  <si>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</si>
  <si>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</si>
  <si>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</si>
  <si>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</si>
  <si>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</si>
  <si>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</si>
  <si>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</si>
  <si>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</si>
  <si>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</si>
  <si>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</si>
  <si>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</si>
  <si>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</si>
  <si>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</si>
  <si>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</si>
  <si>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</si>
  <si>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</si>
  <si>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</si>
  <si>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</si>
  <si>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</si>
  <si>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</si>
  <si>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</si>
  <si>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</si>
  <si>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</si>
  <si>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</si>
  <si>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</si>
  <si>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</si>
  <si>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</si>
  <si>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</si>
  <si>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</si>
  <si>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</si>
  <si>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</si>
  <si>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</si>
  <si>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</si>
  <si>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</si>
  <si>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</si>
  <si>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</si>
  <si>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</si>
  <si>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</si>
  <si>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</si>
  <si>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</si>
  <si>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</si>
  <si>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</si>
  <si>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</si>
  <si>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</si>
  <si>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</si>
  <si>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</si>
  <si>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</si>
  <si>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</si>
  <si>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</si>
  <si>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</si>
  <si>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</si>
  <si>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</si>
  <si>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</si>
  <si>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</si>
  <si>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</si>
  <si>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</si>
  <si>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</si>
  <si>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</si>
  <si>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</si>
  <si>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</si>
  <si>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</si>
  <si>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</si>
  <si>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</si>
  <si>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</si>
  <si>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</si>
  <si>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</si>
  <si>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</si>
  <si>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</si>
  <si>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</si>
  <si>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</si>
  <si>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</si>
  <si>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</si>
  <si>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</si>
  <si>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</si>
  <si>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</si>
  <si>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</si>
  <si>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</si>
  <si>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</si>
  <si>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</si>
  <si>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</si>
  <si>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</si>
  <si>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</si>
  <si>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</si>
  <si>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</si>
  <si>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</si>
  <si>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</si>
  <si>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</si>
  <si>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</si>
  <si>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</si>
  <si>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</si>
  <si>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</si>
  <si>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</si>
  <si>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</si>
  <si>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</si>
  <si>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</si>
  <si>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</si>
  <si>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</si>
  <si>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</si>
  <si>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</si>
  <si>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</si>
  <si>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</si>
  <si>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</si>
  <si>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</si>
  <si>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</si>
  <si>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</si>
  <si>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</si>
  <si>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</si>
  <si>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</si>
  <si>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</si>
  <si>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</si>
  <si>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</si>
  <si>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</si>
  <si>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</si>
  <si>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</si>
  <si>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</si>
  <si>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</si>
  <si>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</si>
  <si>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</si>
  <si>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</si>
  <si>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</si>
  <si>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</si>
  <si>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</si>
  <si>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</si>
  <si>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</si>
  <si>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</si>
  <si>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</si>
  <si>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</si>
  <si>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</si>
  <si>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</si>
  <si>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</si>
  <si>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</si>
  <si>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</si>
  <si>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</si>
  <si>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</si>
  <si>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</si>
  <si>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</si>
  <si>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</si>
  <si>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</si>
  <si>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</si>
  <si>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</si>
  <si>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</si>
  <si>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</si>
  <si>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</si>
  <si>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</si>
  <si>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</si>
  <si>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</si>
  <si>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</si>
  <si>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</si>
  <si>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</si>
  <si>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</si>
  <si>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</si>
  <si>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</si>
  <si>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</si>
  <si>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</si>
  <si>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</si>
  <si>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</si>
  <si>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</si>
  <si>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</si>
  <si>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</si>
  <si>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</si>
  <si>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</si>
  <si>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</si>
  <si>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</si>
  <si>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</si>
  <si>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</si>
  <si>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</si>
  <si>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</si>
  <si>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</si>
  <si>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</si>
  <si>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</si>
  <si>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</si>
  <si>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</si>
  <si>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</si>
  <si>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</si>
  <si>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</si>
  <si>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</si>
  <si>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</si>
  <si>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</si>
  <si>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</si>
  <si>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</si>
  <si>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</si>
  <si>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</si>
  <si>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</si>
  <si>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</si>
  <si>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</si>
  <si>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</si>
  <si>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</si>
  <si>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</si>
  <si>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</si>
  <si>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</si>
  <si>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</si>
  <si>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</si>
  <si>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</si>
  <si>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</si>
  <si>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</si>
  <si>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</si>
  <si>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</si>
  <si>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</si>
  <si>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</si>
  <si>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</si>
  <si>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</si>
  <si>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</si>
  <si>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</si>
  <si>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</si>
  <si>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</si>
  <si>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</si>
  <si>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</si>
  <si>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</si>
  <si>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</si>
  <si>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</si>
  <si>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</si>
  <si>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</si>
  <si>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</si>
  <si>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</si>
  <si>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</si>
  <si>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</si>
  <si>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</si>
  <si>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</si>
  <si>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</si>
  <si>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</si>
  <si>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</si>
  <si>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</si>
  <si>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</si>
  <si>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</si>
  <si>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</si>
  <si>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</si>
  <si>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</si>
  <si>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</si>
  <si>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</si>
  <si>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</si>
  <si>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</si>
  <si>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</si>
  <si>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</si>
  <si>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</si>
  <si>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</si>
  <si>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</si>
  <si>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</si>
  <si>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</si>
  <si>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</si>
  <si>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</si>
  <si>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</si>
  <si>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</si>
  <si>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</si>
  <si>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</si>
  <si>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</si>
  <si>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</si>
  <si>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</si>
  <si>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</si>
  <si>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</si>
  <si>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</si>
  <si>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</si>
  <si>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</si>
  <si>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</si>
  <si>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</si>
  <si>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</si>
  <si>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</si>
  <si>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</si>
  <si>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</si>
  <si>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</si>
  <si>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</si>
  <si>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</si>
  <si>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</si>
  <si>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</si>
  <si>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</si>
  <si>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</si>
  <si>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</si>
  <si>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</si>
  <si>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</si>
  <si>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</si>
  <si>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</si>
  <si>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</si>
  <si>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</si>
  <si>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</si>
  <si>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</si>
  <si>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</si>
  <si>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</si>
  <si>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</si>
  <si>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</si>
  <si>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</si>
  <si>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</si>
  <si>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</si>
  <si>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</si>
  <si>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</si>
  <si>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</si>
  <si>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</si>
  <si>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</si>
  <si>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</si>
  <si>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</si>
  <si>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</si>
  <si>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</si>
  <si>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</si>
  <si>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</si>
  <si>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</si>
  <si>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</si>
  <si>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</si>
  <si>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</si>
  <si>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</si>
  <si>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</si>
  <si>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</si>
  <si>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</si>
  <si>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</si>
  <si>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</si>
  <si>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</si>
  <si>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</si>
  <si>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</si>
  <si>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</si>
  <si>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</si>
  <si>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</si>
  <si>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</si>
  <si>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</si>
  <si>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</si>
  <si>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</si>
  <si>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</si>
  <si>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</si>
  <si>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</si>
  <si>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</si>
  <si>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</si>
  <si>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</si>
  <si>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</si>
  <si>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</si>
  <si>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</si>
  <si>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</si>
  <si>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</si>
  <si>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</si>
  <si>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</si>
  <si>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</si>
  <si>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</si>
  <si>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</si>
  <si>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</si>
  <si>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</si>
  <si>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</si>
  <si>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</si>
  <si>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</si>
  <si>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</si>
  <si>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</si>
  <si>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</si>
  <si>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</si>
  <si>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</si>
  <si>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</si>
  <si>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</si>
  <si>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</si>
  <si>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</si>
  <si>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</si>
  <si>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</si>
  <si>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</si>
  <si>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</si>
  <si>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</si>
  <si>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</si>
  <si>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</si>
  <si>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</si>
  <si>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</si>
  <si>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</si>
  <si>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</si>
  <si>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</si>
  <si>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</si>
  <si>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</si>
  <si>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</si>
  <si>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</si>
  <si>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</si>
  <si>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</si>
  <si>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</si>
  <si>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</si>
  <si>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</si>
  <si>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</si>
  <si>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</si>
  <si>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</si>
  <si>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</si>
  <si>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</si>
  <si>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</si>
  <si>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</si>
  <si>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</si>
  <si>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</si>
  <si>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</si>
  <si>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</si>
  <si>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</si>
  <si>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</si>
  <si>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</si>
  <si>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</si>
  <si>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</si>
  <si>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</si>
  <si>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</si>
  <si>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</si>
  <si>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</si>
  <si>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</si>
  <si>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</si>
  <si>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</si>
  <si>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</si>
  <si>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</si>
  <si>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</si>
  <si>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</si>
  <si>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</si>
  <si>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</si>
  <si>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</si>
  <si>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</si>
  <si>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</si>
  <si>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</si>
  <si>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</si>
  <si>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</si>
  <si>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</si>
  <si>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</si>
  <si>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</si>
  <si>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</si>
  <si>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</si>
  <si>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</si>
  <si>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</si>
  <si>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</si>
  <si>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</si>
  <si>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</si>
  <si>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</si>
  <si>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</si>
  <si>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</si>
  <si>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</si>
  <si>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</si>
  <si>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</si>
  <si>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</si>
  <si>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</si>
  <si>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</si>
  <si>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</si>
  <si>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</si>
  <si>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</si>
  <si>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</si>
  <si>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</si>
  <si>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</si>
  <si>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</si>
  <si>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</si>
  <si>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</si>
  <si>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</si>
  <si>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</si>
  <si>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</si>
  <si>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</si>
  <si>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</si>
  <si>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</si>
  <si>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</si>
  <si>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</si>
  <si>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</si>
  <si>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</si>
  <si>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</si>
  <si>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</si>
  <si>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</si>
  <si>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</si>
  <si>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</si>
  <si>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</si>
  <si>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</si>
  <si>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</si>
  <si>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</si>
  <si>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</si>
  <si>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</si>
  <si>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</si>
  <si>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</si>
  <si>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</si>
  <si>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</si>
  <si>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</si>
  <si>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</si>
  <si>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</si>
  <si>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</si>
  <si>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</si>
  <si>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</si>
  <si>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</si>
  <si>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</si>
  <si>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</si>
  <si>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</si>
  <si>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</si>
  <si>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</si>
  <si>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</si>
  <si>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</si>
  <si>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</si>
  <si>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</si>
  <si>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</si>
  <si>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</si>
  <si>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</si>
  <si>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</si>
  <si>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</si>
  <si>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</si>
  <si>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</si>
  <si>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</si>
  <si>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</si>
  <si>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</si>
  <si>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</si>
  <si>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</si>
  <si>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</si>
  <si>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</si>
  <si>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</si>
  <si>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</si>
  <si>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</si>
  <si>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</si>
  <si>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</si>
  <si>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</si>
  <si>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</si>
  <si>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</si>
  <si>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</si>
  <si>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</si>
  <si>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</si>
  <si>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</si>
  <si>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</si>
  <si>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</si>
  <si>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</si>
  <si>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</si>
  <si>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</si>
  <si>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</si>
  <si>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</si>
  <si>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</si>
  <si>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</si>
  <si>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</si>
  <si>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</si>
  <si>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</si>
  <si>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</si>
  <si>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</si>
  <si>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</si>
  <si>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</si>
  <si>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</si>
  <si>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</si>
  <si>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</si>
  <si>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</si>
  <si>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</si>
  <si>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</si>
  <si>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</si>
  <si>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</si>
  <si>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</si>
  <si>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</si>
  <si>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</si>
  <si>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</si>
  <si>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</si>
  <si>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</si>
  <si>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</si>
  <si>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</si>
  <si>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</si>
  <si>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</si>
  <si>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</si>
  <si>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</si>
  <si>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</si>
  <si>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</si>
  <si>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</si>
  <si>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</si>
  <si>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</si>
  <si>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</si>
  <si>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</si>
  <si>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</si>
  <si>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</si>
  <si>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</si>
  <si>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</si>
  <si>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</si>
  <si>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</si>
  <si>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</si>
  <si>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</si>
  <si>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</si>
  <si>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</si>
  <si>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</si>
  <si>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</si>
  <si>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</si>
  <si>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</si>
  <si>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</si>
  <si>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</si>
  <si>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</si>
  <si>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</si>
  <si>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</si>
  <si>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</si>
  <si>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</si>
  <si>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</si>
  <si>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</si>
  <si>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</si>
  <si>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</si>
  <si>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</si>
  <si>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</si>
  <si>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</si>
  <si>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</si>
  <si>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</si>
  <si>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</si>
  <si>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</si>
  <si>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</si>
  <si>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</si>
  <si>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</si>
  <si>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</si>
  <si>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</si>
  <si>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</si>
  <si>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</si>
  <si>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</si>
  <si>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</si>
  <si>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</si>
  <si>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</si>
  <si>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</si>
  <si>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</si>
  <si>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</si>
  <si>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</si>
  <si>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</si>
  <si>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</si>
  <si>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</si>
  <si>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</si>
  <si>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</si>
  <si>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</si>
  <si>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</si>
  <si>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</si>
  <si>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</si>
  <si>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</si>
  <si>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</si>
  <si>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</si>
  <si>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</si>
  <si>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</si>
  <si>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</si>
  <si>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</si>
  <si>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</si>
  <si>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</si>
  <si>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</si>
  <si>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</si>
  <si>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</si>
  <si>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</si>
  <si>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</si>
  <si>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</si>
  <si>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</si>
  <si>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</si>
  <si>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</si>
  <si>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</si>
  <si>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</si>
  <si>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</si>
  <si>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</si>
  <si>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</si>
  <si>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</si>
  <si>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</si>
  <si>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</si>
  <si>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</si>
  <si>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</si>
  <si>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</si>
  <si>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</si>
  <si>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</si>
  <si>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</si>
  <si>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</si>
  <si>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</si>
  <si>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</si>
  <si>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</si>
  <si>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</si>
  <si>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</si>
  <si>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</si>
  <si>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</si>
  <si>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</si>
  <si>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</si>
  <si>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</si>
  <si>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</si>
  <si>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</si>
  <si>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</si>
  <si>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</si>
  <si>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</si>
  <si>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</si>
  <si>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</si>
  <si>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</si>
  <si>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</si>
  <si>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</si>
  <si>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</si>
  <si>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</si>
  <si>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</si>
  <si>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</si>
  <si>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</si>
  <si>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</si>
  <si>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</si>
  <si>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</si>
  <si>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</si>
  <si>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</si>
  <si>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</si>
  <si>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</si>
  <si>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</si>
  <si>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</si>
  <si>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</si>
  <si>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</si>
  <si>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</si>
  <si>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</si>
  <si>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</si>
  <si>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</si>
  <si>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</si>
  <si>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</si>
  <si>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</si>
  <si>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</si>
  <si>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</si>
  <si>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</si>
  <si>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</si>
  <si>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</si>
  <si>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</si>
  <si>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</si>
  <si>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</si>
  <si>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</si>
  <si>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</si>
  <si>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</si>
  <si>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</si>
  <si>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</si>
  <si>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</si>
  <si>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</si>
  <si>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</si>
  <si>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</si>
  <si>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</si>
  <si>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</si>
  <si>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</si>
  <si>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</si>
  <si>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</si>
  <si>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</si>
  <si>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</si>
  <si>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</si>
  <si>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</si>
  <si>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</si>
  <si>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</si>
  <si>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</si>
  <si>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</si>
  <si>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</si>
  <si>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</si>
  <si>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</si>
  <si>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</si>
  <si>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</si>
  <si>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</si>
  <si>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</si>
  <si>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</si>
  <si>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</si>
  <si>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</si>
  <si>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</si>
  <si>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</si>
  <si>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</si>
  <si>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</si>
  <si>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</si>
  <si>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</si>
  <si>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</si>
  <si>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</si>
  <si>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</si>
  <si>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</si>
  <si>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</si>
  <si>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</si>
  <si>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</si>
  <si>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</si>
  <si>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</si>
  <si>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</si>
  <si>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</si>
  <si>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</si>
  <si>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</si>
  <si>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</si>
  <si>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</si>
  <si>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</si>
  <si>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</si>
  <si>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</si>
  <si>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</si>
  <si>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</si>
  <si>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</si>
  <si>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</si>
  <si>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</si>
  <si>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</si>
  <si>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</si>
  <si>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</si>
  <si>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</si>
  <si>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</si>
  <si>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</si>
  <si>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</si>
  <si>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</si>
  <si>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</si>
  <si>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</si>
  <si>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</si>
  <si>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</si>
  <si>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</si>
  <si>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</si>
  <si>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</si>
  <si>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</si>
  <si>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</si>
  <si>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</si>
  <si>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</si>
  <si>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</si>
  <si>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</si>
  <si>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</si>
  <si>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</si>
  <si>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</si>
  <si>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</si>
  <si>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</si>
  <si>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</si>
  <si>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</si>
  <si>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</si>
  <si>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</si>
  <si>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</si>
  <si>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</si>
  <si>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</si>
  <si>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</si>
  <si>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</si>
  <si>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</si>
  <si>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</si>
  <si>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</si>
  <si>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</si>
  <si>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</si>
  <si>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</si>
  <si>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</si>
  <si>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</si>
  <si>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</si>
  <si>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</si>
  <si>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</si>
  <si>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</si>
  <si>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</si>
  <si>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</si>
  <si>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</si>
  <si>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</si>
  <si>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</si>
  <si>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</si>
  <si>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</si>
  <si>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</si>
  <si>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</si>
  <si>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</si>
  <si>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</si>
  <si>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</si>
  <si>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</si>
  <si>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</si>
  <si>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</si>
  <si>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</si>
  <si>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</si>
  <si>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</si>
  <si>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</si>
  <si>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</si>
  <si>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</si>
  <si>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</si>
  <si>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</si>
  <si>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</si>
  <si>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</si>
  <si>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</si>
  <si>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</si>
  <si>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</si>
  <si>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</si>
  <si>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</si>
  <si>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</si>
  <si>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</si>
  <si>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</si>
  <si>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</si>
  <si>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</si>
  <si>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</si>
  <si>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</si>
  <si>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</si>
  <si>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</si>
  <si>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</si>
  <si>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</si>
  <si>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</si>
  <si>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</si>
  <si>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</si>
  <si>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</si>
  <si>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</si>
  <si>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</si>
  <si>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</si>
  <si>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</si>
  <si>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</si>
  <si>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</si>
  <si>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</si>
  <si>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</si>
  <si>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</si>
  <si>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</si>
  <si>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</si>
  <si>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</si>
  <si>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</si>
  <si>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</si>
  <si>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</si>
  <si>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</si>
  <si>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</si>
  <si>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</si>
  <si>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</si>
  <si>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</si>
  <si>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</si>
  <si>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</si>
  <si>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</si>
  <si>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</si>
  <si>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</si>
  <si>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</si>
  <si>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</si>
  <si>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</si>
  <si>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</si>
  <si>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</si>
  <si>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</si>
  <si>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</si>
  <si>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</si>
  <si>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</si>
  <si>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</si>
  <si>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</si>
  <si>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</si>
  <si>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</si>
  <si>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</si>
  <si>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</si>
  <si>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</si>
  <si>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</si>
  <si>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</si>
  <si>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</si>
  <si>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</si>
  <si>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</si>
  <si>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</si>
  <si>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</si>
  <si>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</si>
  <si>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</si>
  <si>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</si>
  <si>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</si>
  <si>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</si>
  <si>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</si>
  <si>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</si>
  <si>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</si>
  <si>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</si>
  <si>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</si>
  <si>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</si>
  <si>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</si>
  <si>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</si>
  <si>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</si>
  <si>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</si>
  <si>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</si>
  <si>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</si>
  <si>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</si>
  <si>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</si>
  <si>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</si>
  <si>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</si>
  <si>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</si>
  <si>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</si>
  <si>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</si>
  <si>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</si>
  <si>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</si>
  <si>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</si>
  <si>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</si>
  <si>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</si>
  <si>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</si>
  <si>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</si>
  <si>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</si>
  <si>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</si>
  <si>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</si>
  <si>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</si>
  <si>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</si>
  <si>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</si>
  <si>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</si>
  <si>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</si>
  <si>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</si>
  <si>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</si>
  <si>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</si>
  <si>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</si>
  <si>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</si>
  <si>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</si>
  <si>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</si>
  <si>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</si>
  <si>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</si>
  <si>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</si>
  <si>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</si>
  <si>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</si>
  <si>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</si>
  <si>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</si>
  <si>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</si>
  <si>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</si>
  <si>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</si>
  <si>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</si>
  <si>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</si>
  <si>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</si>
  <si>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</si>
  <si>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</si>
  <si>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</si>
  <si>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</si>
  <si>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</si>
  <si>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</si>
  <si>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</si>
  <si>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</si>
  <si>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</si>
  <si>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</si>
  <si>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</si>
  <si>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</si>
  <si>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</si>
  <si>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</si>
  <si>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</si>
  <si>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</si>
  <si>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</si>
  <si>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</si>
  <si>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</si>
  <si>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</si>
  <si>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</si>
  <si>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</si>
  <si>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</si>
  <si>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</si>
  <si>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</si>
  <si>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</si>
  <si>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</si>
  <si>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</si>
  <si>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</si>
  <si>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</si>
  <si>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</si>
  <si>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</si>
  <si>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</si>
  <si>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</si>
  <si>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</si>
  <si>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</si>
  <si>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</si>
  <si>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</si>
  <si>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</si>
  <si>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</si>
  <si>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</si>
  <si>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</si>
  <si>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</si>
  <si>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</si>
  <si>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</si>
  <si>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</si>
  <si>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</si>
  <si>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</si>
  <si>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</si>
  <si>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</si>
  <si>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</si>
  <si>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</si>
  <si>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</si>
  <si>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</si>
  <si>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</si>
  <si>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</si>
  <si>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</si>
  <si>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</si>
  <si>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</si>
  <si>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</si>
  <si>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</si>
  <si>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</si>
  <si>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</si>
  <si>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</si>
  <si>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</si>
  <si>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</si>
  <si>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</si>
  <si>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</si>
  <si>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</si>
  <si>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</si>
  <si>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</si>
  <si>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</si>
  <si>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</si>
  <si>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</si>
  <si>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</si>
  <si>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</si>
  <si>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</si>
  <si>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</si>
  <si>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</si>
  <si>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</si>
  <si>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</si>
  <si>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</si>
  <si>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</si>
  <si>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</si>
  <si>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</si>
  <si>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</si>
  <si>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</si>
  <si>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</si>
  <si>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</si>
  <si>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</si>
  <si>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</si>
  <si>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</si>
  <si>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</si>
  <si>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</si>
  <si>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</si>
  <si>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</si>
  <si>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</si>
  <si>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</si>
  <si>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</si>
  <si>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</si>
  <si>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</si>
  <si>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</si>
  <si>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</si>
  <si>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</si>
  <si>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</si>
  <si>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</si>
  <si>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</si>
  <si>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</si>
  <si>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</si>
  <si>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</si>
  <si>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</si>
  <si>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</si>
  <si>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</si>
  <si>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</si>
  <si>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</si>
  <si>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</si>
  <si>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</si>
  <si>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</si>
  <si>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</si>
  <si>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</si>
  <si>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</si>
  <si>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</si>
  <si>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</si>
  <si>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</si>
  <si>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</si>
  <si>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</si>
  <si>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</si>
  <si>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</si>
  <si>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</si>
  <si>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</si>
  <si>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</si>
  <si>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</si>
  <si>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</si>
  <si>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</si>
  <si>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</si>
  <si>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</si>
  <si>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</si>
  <si>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</si>
  <si>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</si>
  <si>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</si>
  <si>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</si>
  <si>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</si>
  <si>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</si>
  <si>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</si>
  <si>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</si>
  <si>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</si>
  <si>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</si>
  <si>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</si>
  <si>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</si>
  <si>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</si>
  <si>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</si>
  <si>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</si>
  <si>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</si>
  <si>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</si>
  <si>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</si>
  <si>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</si>
  <si>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</si>
  <si>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</si>
  <si>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</si>
  <si>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</si>
  <si>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</si>
  <si>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</si>
  <si>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</si>
  <si>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</si>
  <si>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</si>
  <si>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</si>
  <si>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</si>
  <si>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</si>
  <si>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</si>
  <si>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</si>
  <si>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</si>
  <si>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</si>
  <si>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</si>
  <si>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</si>
  <si>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</si>
  <si>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</si>
  <si>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</si>
  <si>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</si>
  <si>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</si>
  <si>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</si>
  <si>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</si>
  <si>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</si>
  <si>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</si>
  <si>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</si>
  <si>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</si>
  <si>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</si>
  <si>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</si>
  <si>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</si>
  <si>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</si>
  <si>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</si>
  <si>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</si>
  <si>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</si>
  <si>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</si>
  <si>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</si>
  <si>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</si>
  <si>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</si>
  <si>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</si>
  <si>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</si>
  <si>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</si>
  <si>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</si>
  <si>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</si>
  <si>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</si>
  <si>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</si>
  <si>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</si>
  <si>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</si>
  <si>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</si>
  <si>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</si>
  <si>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</si>
  <si>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</si>
  <si>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</si>
  <si>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</si>
  <si>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</si>
  <si>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</si>
  <si>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</si>
  <si>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</si>
  <si>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</si>
  <si>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</si>
  <si>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</si>
  <si>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</si>
  <si>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</si>
  <si>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</si>
  <si>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</si>
  <si>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</si>
  <si>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</si>
  <si>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</si>
  <si>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</si>
  <si>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</si>
  <si>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</si>
  <si>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</si>
  <si>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</si>
  <si>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</si>
  <si>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</si>
  <si>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</si>
  <si>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</si>
  <si>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</si>
  <si>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</si>
  <si>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</si>
  <si>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</si>
  <si>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</si>
  <si>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</si>
  <si>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</si>
  <si>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</si>
  <si>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</si>
  <si>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</si>
  <si>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</si>
  <si>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</si>
  <si>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</si>
  <si>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</si>
  <si>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</si>
  <si>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</si>
  <si>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</si>
  <si>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</si>
  <si>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</si>
  <si>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</si>
  <si>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</si>
  <si>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</si>
  <si>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</si>
  <si>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</si>
  <si>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</si>
  <si>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</si>
  <si>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</si>
  <si>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</si>
  <si>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</si>
  <si>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</si>
  <si>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</si>
  <si>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</si>
  <si>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</si>
  <si>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</si>
  <si>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</si>
  <si>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</si>
  <si>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</si>
  <si>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</si>
  <si>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</si>
  <si>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</si>
  <si>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</si>
  <si>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</si>
  <si>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</si>
  <si>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</si>
  <si>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</si>
  <si>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</si>
  <si>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</si>
  <si>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</si>
  <si>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</si>
  <si>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</si>
  <si>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</si>
  <si>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</si>
  <si>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</si>
  <si>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</si>
  <si>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</si>
  <si>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</si>
  <si>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</si>
  <si>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</si>
  <si>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</si>
  <si>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</si>
  <si>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</si>
  <si>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</si>
  <si>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</si>
  <si>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</si>
  <si>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</si>
  <si>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</si>
  <si>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</si>
  <si>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</si>
  <si>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</si>
  <si>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</si>
  <si>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</si>
  <si>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</si>
  <si>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</si>
  <si>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</si>
  <si>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</si>
  <si>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</si>
  <si>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</si>
  <si>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</si>
  <si>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</si>
  <si>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</si>
  <si>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</si>
  <si>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</si>
  <si>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</si>
  <si>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</si>
  <si>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</si>
  <si>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</si>
  <si>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</si>
  <si>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</si>
  <si>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</si>
  <si>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</si>
  <si>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</si>
  <si>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</si>
  <si>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</si>
  <si>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</si>
  <si>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</si>
  <si>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</si>
  <si>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</si>
  <si>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</si>
  <si>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</si>
  <si>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</si>
  <si>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</si>
  <si>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</si>
  <si>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</si>
  <si>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</si>
  <si>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</si>
  <si>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</si>
  <si>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</si>
  <si>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</si>
  <si>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</si>
  <si>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</si>
  <si>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</si>
  <si>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</si>
  <si>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</si>
  <si>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</si>
  <si>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</si>
  <si>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</si>
  <si>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</si>
  <si>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</si>
  <si>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</si>
  <si>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</si>
  <si>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</si>
  <si>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</si>
  <si>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</si>
  <si>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</si>
  <si>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</si>
  <si>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</si>
  <si>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</si>
  <si>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</si>
  <si>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</si>
  <si>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</si>
  <si>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</si>
  <si>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</si>
  <si>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</si>
  <si>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</si>
  <si>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</si>
  <si>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</si>
  <si>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</si>
  <si>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</si>
  <si>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</si>
  <si>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</si>
  <si>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</si>
  <si>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</si>
  <si>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</si>
  <si>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</si>
  <si>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</si>
  <si>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</si>
  <si>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</si>
  <si>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</si>
  <si>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</si>
  <si>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</si>
  <si>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</si>
  <si>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</si>
  <si>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</si>
  <si>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</si>
  <si>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</si>
  <si>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</si>
  <si>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</si>
  <si>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</si>
  <si>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</si>
  <si>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</si>
  <si>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</si>
  <si>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</si>
  <si>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</si>
  <si>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</si>
  <si>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</si>
  <si>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</si>
  <si>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</si>
  <si>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</si>
  <si>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</si>
  <si>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</si>
  <si>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</si>
  <si>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</si>
  <si>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</si>
  <si>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</si>
  <si>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</si>
  <si>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</si>
  <si>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</si>
  <si>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</si>
  <si>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</si>
  <si>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</si>
  <si>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</si>
  <si>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</si>
  <si>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</si>
  <si>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</si>
  <si>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</si>
  <si>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</si>
  <si>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</si>
  <si>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</si>
  <si>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</si>
  <si>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</si>
  <si>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</si>
  <si>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</si>
  <si>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</si>
  <si>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</si>
  <si>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</si>
  <si>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</si>
  <si>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</si>
  <si>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</si>
  <si>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</si>
  <si>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</si>
  <si>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</si>
  <si>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</si>
  <si>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</si>
  <si>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</si>
  <si>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</si>
  <si>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</si>
  <si>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</si>
  <si>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</si>
  <si>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</si>
  <si>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</si>
  <si>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</si>
  <si>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</si>
  <si>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</si>
  <si>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</si>
  <si>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</si>
  <si>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</si>
  <si>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</si>
  <si>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</si>
  <si>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</si>
  <si>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</si>
  <si>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</si>
  <si>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</si>
  <si>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</si>
  <si>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</si>
  <si>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</si>
  <si>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</si>
  <si>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</si>
  <si>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</si>
  <si>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</si>
  <si>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</si>
  <si>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</si>
  <si>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</si>
  <si>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</si>
  <si>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</si>
  <si>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</si>
  <si>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</si>
  <si>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</si>
  <si>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</si>
  <si>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</si>
  <si>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</si>
  <si>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</si>
  <si>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</si>
  <si>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</si>
  <si>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</si>
  <si>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</si>
  <si>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</si>
  <si>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</si>
  <si>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</si>
  <si>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</si>
  <si>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</si>
  <si>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</si>
  <si>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</si>
  <si>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</si>
  <si>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</si>
  <si>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</si>
  <si>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</si>
  <si>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</si>
  <si>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</si>
  <si>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</si>
  <si>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</si>
  <si>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</si>
  <si>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</si>
  <si>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</si>
  <si>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</si>
  <si>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</si>
  <si>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</si>
  <si>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</si>
  <si>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</si>
  <si>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</si>
  <si>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</si>
  <si>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</si>
  <si>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</si>
  <si>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</si>
  <si>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</si>
  <si>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</si>
  <si>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</si>
  <si>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</si>
  <si>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</si>
  <si>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</si>
  <si>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</si>
  <si>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</si>
  <si>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</si>
  <si>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</si>
  <si>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</si>
  <si>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</si>
  <si>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</si>
  <si>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</si>
  <si>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</si>
  <si>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</si>
  <si>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</si>
  <si>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</si>
  <si>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</si>
  <si>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</si>
  <si>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</si>
  <si>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</si>
  <si>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</si>
  <si>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</si>
  <si>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</si>
  <si>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</si>
  <si>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</si>
  <si>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</si>
  <si>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</si>
  <si>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</si>
  <si>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</si>
  <si>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</si>
  <si>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</si>
  <si>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</si>
  <si>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</si>
  <si>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</si>
  <si>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</si>
  <si>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</si>
  <si>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</si>
  <si>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</si>
  <si>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</si>
  <si>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</si>
  <si>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</si>
  <si>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</si>
  <si>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</si>
  <si>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</si>
  <si>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</si>
  <si>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</si>
  <si>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</si>
  <si>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</si>
  <si>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</si>
  <si>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</si>
  <si>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</si>
  <si>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</si>
  <si>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</si>
  <si>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</si>
  <si>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</si>
  <si>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</si>
  <si>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</si>
  <si>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</si>
  <si>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</si>
  <si>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</si>
  <si>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</si>
  <si>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</si>
  <si>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</si>
  <si>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</si>
  <si>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</si>
  <si>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</si>
  <si>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</si>
  <si>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</si>
  <si>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</si>
  <si>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</si>
  <si>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</si>
  <si>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</si>
  <si>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</si>
  <si>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</si>
  <si>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</si>
  <si>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</si>
  <si>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</si>
  <si>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</si>
  <si>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</si>
  <si>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</si>
  <si>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</si>
  <si>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</si>
  <si>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</si>
  <si>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</si>
  <si>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</si>
  <si>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</si>
  <si>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</si>
  <si>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</si>
  <si>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</si>
  <si>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</si>
  <si>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</si>
  <si>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</si>
  <si>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</si>
  <si>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</si>
  <si>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</si>
  <si>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</si>
  <si>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</si>
  <si>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</si>
  <si>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</si>
  <si>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</si>
  <si>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</si>
  <si>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</si>
  <si>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</si>
  <si>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</si>
  <si>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</si>
  <si>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</si>
  <si>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</si>
  <si>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</si>
  <si>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</si>
  <si>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</si>
  <si>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</si>
  <si>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</si>
  <si>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</si>
  <si>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</si>
  <si>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</si>
  <si>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</si>
  <si>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</si>
  <si>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</si>
  <si>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</si>
  <si>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</si>
  <si>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</si>
  <si>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</si>
  <si>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</si>
  <si>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</si>
  <si>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</si>
  <si>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</si>
  <si>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</si>
  <si>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</si>
  <si>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</si>
  <si>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</si>
  <si>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</si>
  <si>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</si>
  <si>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</si>
  <si>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</si>
  <si>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</si>
  <si>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</si>
  <si>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</si>
  <si>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</si>
  <si>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</si>
  <si>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</si>
  <si>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</si>
  <si>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</si>
  <si>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</si>
  <si>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</si>
  <si>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</si>
  <si>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</si>
  <si>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</si>
  <si>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</si>
  <si>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</si>
  <si>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</si>
  <si>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</si>
  <si>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</si>
  <si>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</si>
  <si>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</si>
  <si>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</si>
  <si>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</si>
  <si>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</si>
  <si>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</si>
  <si>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</si>
  <si>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</si>
  <si>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</si>
  <si>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</si>
  <si>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</si>
  <si>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</si>
  <si>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</si>
  <si>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</si>
  <si>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</si>
  <si>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</si>
  <si>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</si>
  <si>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</si>
  <si>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</si>
  <si>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</si>
  <si>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</si>
  <si>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</si>
  <si>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</si>
  <si>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</si>
  <si>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</si>
  <si>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</si>
  <si>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</si>
  <si>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</si>
  <si>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</si>
  <si>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</si>
  <si>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</si>
  <si>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</si>
  <si>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</si>
  <si>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</si>
  <si>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</si>
  <si>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</si>
  <si>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</si>
  <si>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</si>
  <si>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</si>
  <si>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</si>
  <si>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</si>
  <si>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</si>
  <si>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</si>
  <si>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</si>
  <si>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</si>
  <si>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</si>
  <si>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</si>
  <si>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</si>
  <si>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</si>
  <si>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</si>
  <si>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</si>
  <si>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</si>
  <si>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</si>
  <si>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</si>
  <si>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</si>
  <si>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</si>
  <si>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</si>
  <si>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</si>
  <si>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</si>
  <si>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</si>
  <si>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</si>
  <si>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</si>
  <si>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</si>
  <si>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</si>
  <si>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</si>
  <si>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</si>
  <si>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</si>
  <si>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</si>
  <si>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</si>
  <si>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</si>
  <si>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</si>
  <si>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</si>
  <si>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</si>
  <si>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</si>
  <si>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</si>
  <si>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</si>
  <si>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</si>
  <si>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</si>
  <si>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</si>
  <si>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</si>
  <si>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</si>
  <si>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</si>
  <si>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</si>
  <si>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</si>
  <si>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</si>
  <si>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</si>
  <si>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</si>
  <si>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</si>
  <si>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</si>
  <si>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</si>
  <si>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</si>
  <si>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</si>
  <si>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</si>
  <si>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</si>
  <si>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</si>
  <si>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</si>
  <si>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</si>
  <si>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</si>
  <si>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</si>
  <si>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</si>
  <si>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</si>
  <si>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</si>
  <si>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</si>
  <si>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</si>
  <si>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</si>
  <si>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</si>
  <si>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</si>
  <si>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</si>
  <si>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</si>
  <si>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</si>
  <si>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</si>
  <si>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</si>
  <si>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</si>
  <si>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</si>
  <si>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</si>
  <si>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</si>
  <si>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</si>
  <si>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</si>
  <si>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</si>
  <si>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</si>
  <si>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</si>
  <si>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</si>
  <si>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</si>
  <si>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</si>
  <si>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</si>
  <si>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</si>
  <si>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</si>
  <si>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</si>
  <si>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</si>
  <si>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</si>
  <si>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</si>
  <si>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</si>
  <si>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</si>
  <si>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</si>
  <si>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</si>
  <si>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</si>
  <si>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</si>
  <si>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</si>
  <si>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</si>
  <si>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</si>
  <si>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</si>
  <si>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</si>
  <si>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</si>
  <si>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</si>
  <si>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</si>
  <si>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</si>
  <si>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</si>
  <si>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</si>
  <si>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</si>
  <si>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</si>
  <si>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</si>
  <si>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</si>
  <si>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</si>
  <si>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</si>
  <si>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</si>
  <si>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</si>
  <si>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</si>
  <si>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</si>
  <si>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</si>
  <si>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</si>
  <si>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</si>
  <si>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</si>
  <si>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</si>
  <si>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</si>
  <si>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</si>
  <si>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</si>
  <si>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</si>
  <si>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</si>
  <si>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</si>
  <si>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</si>
  <si>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</si>
  <si>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</si>
  <si>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</si>
  <si>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</si>
  <si>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</si>
  <si>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</si>
  <si>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</si>
  <si>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</si>
  <si>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</si>
  <si>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</si>
  <si>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</si>
  <si>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</si>
  <si>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</si>
  <si>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</si>
  <si>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</si>
  <si>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</si>
  <si>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</si>
  <si>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</si>
  <si>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</si>
  <si>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</si>
  <si>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</si>
  <si>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</si>
  <si>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</si>
  <si>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</si>
  <si>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</si>
  <si>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</si>
  <si>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</si>
  <si>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</si>
  <si>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</si>
  <si>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</si>
  <si>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</si>
  <si>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</si>
  <si>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</si>
  <si>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</si>
  <si>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</si>
  <si>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</si>
  <si>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</si>
  <si>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</si>
  <si>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</si>
  <si>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</si>
  <si>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</si>
  <si>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</si>
  <si>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</si>
  <si>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</si>
  <si>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</si>
  <si>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</si>
  <si>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</si>
  <si>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</si>
  <si>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</si>
  <si>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</si>
  <si>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</si>
  <si>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</si>
  <si>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</si>
  <si>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</si>
  <si>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</si>
  <si>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</si>
  <si>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</si>
  <si>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</si>
  <si>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</si>
  <si>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</si>
  <si>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</si>
  <si>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</si>
  <si>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</si>
  <si>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</si>
  <si>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</si>
  <si>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</si>
  <si>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</si>
  <si>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</si>
  <si>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</si>
  <si>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</si>
  <si>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</si>
  <si>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</si>
  <si>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</si>
  <si>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</si>
  <si>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</si>
  <si>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</si>
  <si>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</si>
  <si>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</si>
  <si>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</si>
  <si>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</si>
  <si>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</si>
  <si>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</si>
  <si>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</si>
  <si>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</si>
  <si>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</si>
  <si>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</si>
  <si>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</si>
  <si>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</si>
  <si>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</si>
  <si>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</si>
  <si>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</si>
  <si>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</si>
  <si>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</si>
  <si>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</si>
  <si>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</si>
  <si>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</si>
  <si>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</si>
  <si>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</si>
  <si>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</si>
  <si>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</si>
  <si>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</si>
  <si>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</si>
  <si>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</si>
  <si>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</si>
  <si>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</si>
  <si>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</si>
  <si>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</si>
  <si>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</si>
  <si>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</si>
  <si>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</si>
  <si>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</si>
  <si>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</si>
  <si>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</si>
  <si>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</si>
  <si>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</si>
  <si>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</si>
  <si>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</si>
  <si>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</si>
  <si>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</si>
  <si>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</si>
  <si>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</si>
  <si>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</si>
  <si>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</si>
  <si>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</si>
  <si>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</si>
  <si>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</si>
  <si>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</si>
  <si>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</si>
  <si>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</si>
  <si>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</si>
  <si>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</si>
  <si>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</si>
  <si>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</si>
  <si>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</si>
  <si>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</si>
  <si>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</si>
  <si>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</si>
  <si>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</si>
  <si>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</si>
  <si>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</si>
  <si>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</si>
  <si>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</si>
  <si>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</si>
  <si>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</si>
  <si>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</si>
  <si>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</si>
  <si>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</si>
  <si>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</si>
  <si>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</si>
  <si>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</si>
  <si>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</si>
  <si>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</si>
  <si>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</si>
  <si>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</si>
  <si>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</si>
  <si>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</si>
  <si>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</si>
  <si>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</si>
  <si>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</si>
  <si>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</si>
  <si>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</si>
  <si>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</si>
  <si>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</si>
  <si>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</si>
  <si>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</si>
  <si>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</si>
  <si>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</si>
  <si>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</si>
  <si>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</si>
  <si>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</si>
  <si>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</si>
  <si>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</si>
  <si>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</si>
  <si>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</si>
  <si>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</si>
  <si>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</si>
  <si>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</si>
  <si>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</si>
  <si>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</si>
  <si>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</si>
  <si>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</si>
  <si>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</si>
  <si>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</si>
  <si>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</si>
  <si>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</si>
  <si>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</si>
  <si>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</si>
  <si>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</si>
  <si>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</si>
  <si>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</si>
  <si>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</si>
  <si>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</si>
  <si>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</si>
  <si>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</si>
  <si>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</si>
  <si>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</si>
  <si>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</si>
  <si>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</si>
  <si>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</si>
  <si>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</si>
  <si>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</si>
  <si>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</si>
  <si>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</si>
  <si>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</si>
  <si>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</si>
  <si>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</si>
  <si>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</si>
  <si>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</si>
  <si>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</si>
  <si>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</si>
  <si>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</si>
  <si>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</si>
  <si>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</si>
  <si>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</si>
  <si>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</si>
  <si>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</si>
  <si>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</si>
  <si>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</si>
  <si>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</si>
  <si>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</si>
  <si>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</si>
  <si>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</si>
  <si>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</si>
  <si>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</si>
  <si>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</si>
  <si>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</si>
  <si>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</si>
  <si>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</si>
  <si>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</si>
  <si>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</si>
  <si>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</si>
  <si>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</si>
  <si>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</si>
  <si>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</si>
  <si>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</si>
  <si>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</si>
  <si>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</si>
  <si>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</si>
  <si>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</si>
  <si>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</si>
  <si>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</si>
  <si>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</si>
  <si>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</si>
  <si>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</si>
  <si>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</si>
  <si>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</si>
  <si>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</si>
  <si>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</si>
  <si>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</si>
  <si>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</si>
  <si>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</si>
  <si>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</si>
  <si>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</si>
  <si>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</si>
  <si>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</si>
  <si>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</si>
  <si>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</si>
  <si>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</si>
  <si>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</si>
  <si>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</si>
  <si>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</si>
  <si>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</si>
  <si>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</si>
  <si>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</si>
  <si>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</si>
  <si>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</si>
  <si>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</si>
  <si>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</si>
  <si>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</si>
  <si>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</si>
  <si>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</si>
  <si>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</si>
  <si>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</si>
  <si>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</si>
  <si>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</si>
  <si>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</si>
  <si>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</si>
  <si>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</si>
  <si>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</si>
  <si>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</si>
  <si>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</si>
  <si>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</si>
  <si>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</si>
  <si>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</si>
  <si>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</si>
  <si>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</si>
  <si>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</si>
  <si>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</si>
  <si>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</si>
  <si>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</si>
  <si>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</si>
  <si>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</si>
  <si>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</si>
  <si>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</si>
  <si>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</si>
  <si>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</si>
  <si>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</si>
  <si>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</si>
  <si>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</si>
  <si>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</si>
  <si>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</si>
  <si>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</si>
  <si>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</si>
  <si>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</si>
  <si>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</si>
  <si>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</si>
  <si>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</si>
  <si>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</si>
  <si>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</si>
  <si>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</si>
  <si>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</si>
  <si>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</si>
  <si>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</si>
  <si>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</si>
  <si>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</si>
  <si>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</si>
  <si>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</si>
  <si>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</si>
  <si>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</si>
  <si>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</si>
  <si>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</si>
  <si>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</si>
  <si>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</si>
  <si>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</si>
  <si>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</si>
  <si>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</si>
  <si>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</si>
  <si>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</si>
  <si>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</si>
  <si>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</si>
  <si>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</si>
  <si>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</si>
  <si>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</si>
  <si>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</si>
  <si>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</si>
  <si>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</si>
  <si>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</si>
  <si>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</si>
  <si>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</si>
  <si>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</si>
  <si>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</si>
  <si>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</si>
  <si>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</si>
  <si>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</si>
  <si>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</si>
  <si>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</si>
  <si>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</si>
  <si>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</si>
  <si>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</si>
  <si>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</si>
  <si>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</si>
  <si>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</si>
  <si>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</si>
  <si>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</si>
  <si>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</si>
  <si>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</si>
  <si>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</si>
  <si>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</si>
  <si>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</si>
  <si>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</si>
  <si>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</si>
  <si>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</si>
  <si>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</si>
  <si>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</si>
  <si>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</si>
  <si>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</si>
  <si>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</si>
  <si>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</si>
  <si>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</si>
  <si>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</si>
  <si>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</si>
  <si>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</si>
  <si>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</si>
  <si>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</si>
  <si>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</si>
  <si>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</si>
  <si>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</si>
  <si>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</si>
  <si>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</si>
  <si>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</si>
  <si>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</si>
  <si>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</si>
  <si>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</si>
  <si>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</si>
  <si>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</si>
  <si>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</si>
  <si>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</si>
  <si>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</si>
  <si>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</si>
  <si>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</si>
  <si>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</si>
  <si>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</si>
  <si>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</si>
  <si>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</si>
  <si>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</si>
  <si>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</si>
  <si>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</si>
  <si>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</si>
  <si>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</si>
  <si>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</si>
  <si>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</si>
  <si>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</si>
  <si>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</si>
  <si>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</si>
  <si>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</si>
  <si>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</si>
  <si>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</si>
  <si>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</si>
  <si>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</si>
  <si>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</si>
  <si>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</si>
  <si>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</si>
  <si>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</si>
  <si>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</si>
  <si>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</si>
  <si>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</si>
  <si>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</si>
  <si>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</si>
  <si>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</si>
  <si>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</si>
  <si>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</si>
  <si>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</si>
  <si>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</si>
  <si>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</si>
  <si>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</si>
  <si>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</si>
  <si>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</si>
  <si>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</si>
  <si>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</si>
  <si>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</si>
  <si>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</si>
  <si>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</si>
  <si>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</si>
  <si>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</si>
  <si>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</si>
  <si>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</si>
  <si>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</si>
  <si>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</si>
  <si>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</si>
  <si>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</si>
  <si>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</si>
  <si>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</si>
  <si>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</si>
  <si>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</si>
  <si>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</si>
  <si>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</si>
  <si>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</si>
  <si>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</si>
  <si>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</si>
  <si>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</si>
  <si>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</si>
  <si>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</si>
  <si>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</si>
  <si>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</si>
  <si>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</si>
  <si>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</si>
  <si>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</si>
  <si>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</si>
  <si>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</si>
  <si>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</si>
  <si>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</si>
  <si>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</si>
  <si>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</si>
  <si>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</si>
  <si>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</si>
  <si>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</si>
  <si>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</si>
  <si>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</si>
  <si>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</si>
  <si>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</si>
  <si>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</si>
  <si>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</si>
  <si>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</si>
  <si>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</si>
  <si>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</si>
  <si>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</si>
  <si>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</si>
  <si>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</si>
  <si>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</si>
  <si>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</si>
  <si>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</si>
  <si>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</si>
  <si>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</si>
  <si>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</si>
  <si>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</si>
  <si>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</si>
  <si>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</si>
  <si>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</si>
  <si>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</si>
  <si>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</si>
  <si>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</si>
  <si>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</si>
  <si>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</si>
  <si>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</si>
  <si>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</si>
  <si>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</si>
  <si>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</si>
  <si>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</si>
  <si>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</si>
  <si>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</si>
  <si>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</si>
  <si>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</si>
  <si>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</si>
  <si>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</si>
  <si>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</si>
  <si>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</si>
  <si>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</si>
  <si>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</si>
  <si>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</si>
  <si>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</si>
  <si>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</si>
  <si>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</si>
  <si>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</si>
  <si>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</si>
  <si>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</si>
  <si>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</si>
  <si>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</si>
  <si>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</si>
  <si>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</si>
  <si>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</si>
  <si>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</si>
  <si>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</si>
  <si>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</si>
  <si>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</si>
  <si>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</si>
  <si>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</si>
  <si>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</si>
  <si>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</si>
  <si>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</si>
  <si>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</si>
  <si>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</si>
  <si>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</si>
  <si>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</si>
  <si>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</si>
  <si>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</si>
  <si>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</si>
  <si>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</si>
  <si>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</si>
  <si>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</si>
  <si>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</si>
  <si>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</si>
  <si>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</si>
  <si>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</si>
  <si>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</si>
  <si>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</si>
  <si>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</si>
  <si>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</si>
  <si>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</si>
  <si>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</si>
  <si>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</si>
  <si>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</si>
  <si>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</si>
  <si>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</si>
  <si>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</si>
  <si>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</si>
  <si>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</si>
  <si>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</si>
  <si>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</si>
  <si>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</si>
  <si>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</si>
  <si>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</si>
  <si>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</si>
  <si>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</si>
  <si>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</si>
  <si>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</si>
  <si>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</si>
  <si>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</si>
  <si>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</si>
  <si>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</si>
  <si>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</si>
  <si>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</si>
  <si>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</si>
  <si>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</si>
  <si>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</si>
  <si>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</si>
  <si>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</si>
  <si>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</si>
  <si>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</si>
  <si>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</si>
  <si>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</si>
  <si>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</si>
  <si>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</si>
  <si>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</si>
  <si>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</si>
  <si>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</si>
  <si>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</si>
  <si>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</si>
  <si>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</si>
  <si>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</si>
  <si>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</si>
  <si>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</si>
  <si>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</si>
  <si>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</si>
  <si>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</si>
  <si>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</si>
  <si>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</si>
  <si>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</si>
  <si>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</si>
  <si>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</si>
  <si>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</si>
  <si>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</si>
  <si>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</si>
  <si>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</si>
  <si>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</si>
  <si>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</si>
  <si>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</si>
  <si>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</si>
  <si>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</si>
  <si>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</si>
  <si>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</si>
  <si>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</si>
  <si>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</si>
  <si>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</si>
  <si>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</si>
  <si>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</si>
  <si>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</si>
  <si>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</si>
  <si>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</si>
  <si>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</si>
  <si>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</si>
  <si>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</si>
  <si>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</si>
  <si>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</si>
  <si>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</si>
  <si>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</si>
  <si>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</si>
  <si>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</si>
  <si>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</si>
  <si>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</si>
  <si>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</si>
  <si>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</si>
  <si>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</si>
  <si>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</si>
  <si>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</si>
  <si>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</si>
  <si>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</si>
  <si>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</si>
  <si>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</si>
  <si>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</si>
  <si>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</si>
  <si>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</si>
  <si>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</si>
  <si>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</si>
  <si>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</si>
  <si>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</si>
  <si>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</si>
  <si>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</si>
  <si>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</si>
  <si>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</si>
  <si>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</si>
  <si>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</si>
  <si>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</si>
  <si>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</si>
  <si>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</si>
  <si>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</si>
  <si>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</si>
  <si>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</si>
  <si>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</si>
  <si>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</si>
  <si>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</si>
  <si>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</si>
  <si>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</si>
  <si>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</si>
  <si>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</si>
  <si>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</si>
  <si>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</si>
  <si>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</si>
  <si>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</si>
  <si>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</si>
  <si>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</si>
  <si>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</si>
  <si>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</si>
  <si>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</si>
  <si>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</si>
  <si>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</si>
  <si>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</si>
  <si>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</si>
  <si>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</si>
  <si>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</si>
  <si>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</si>
  <si>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</si>
  <si>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</si>
  <si>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</si>
  <si>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</si>
  <si>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</si>
  <si>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</si>
  <si>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</si>
  <si>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</si>
  <si>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</si>
  <si>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</si>
  <si>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</si>
  <si>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</si>
  <si>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</si>
  <si>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</si>
  <si>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</si>
  <si>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</si>
  <si>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</si>
  <si>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</si>
  <si>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</si>
  <si>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</si>
  <si>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</si>
  <si>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</si>
  <si>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</si>
  <si>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</si>
  <si>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</si>
  <si>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</si>
  <si>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</si>
  <si>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</si>
  <si>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</si>
  <si>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</si>
  <si>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</si>
  <si>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</si>
  <si>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</si>
  <si>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</si>
  <si>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</si>
  <si>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</si>
  <si>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</si>
  <si>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</si>
  <si>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</si>
  <si>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</si>
  <si>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</si>
  <si>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</si>
  <si>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</si>
  <si>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</si>
  <si>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</si>
  <si>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</si>
  <si>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</si>
  <si>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</si>
  <si>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</si>
  <si>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</si>
  <si>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</si>
  <si>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</si>
  <si>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</si>
  <si>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</si>
  <si>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</si>
  <si>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</si>
  <si>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</si>
  <si>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</si>
  <si>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</si>
  <si>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</si>
  <si>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</si>
  <si>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</si>
  <si>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</si>
  <si>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</si>
  <si>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</si>
  <si>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</si>
  <si>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</si>
  <si>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</si>
  <si>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</si>
  <si>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</si>
  <si>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</si>
  <si>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</si>
  <si>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</si>
  <si>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</si>
  <si>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</si>
  <si>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</si>
  <si>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</si>
  <si>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</si>
  <si>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</si>
  <si>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</si>
  <si>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</si>
  <si>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</si>
  <si>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</si>
  <si>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</si>
  <si>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</si>
  <si>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</si>
  <si>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</si>
  <si>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</si>
  <si>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</si>
  <si>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</si>
  <si>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</si>
  <si>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</si>
  <si>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</si>
  <si>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</si>
  <si>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</si>
  <si>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</si>
  <si>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</si>
  <si>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</si>
  <si>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</si>
  <si>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</si>
  <si>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</si>
  <si>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</si>
  <si>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</si>
  <si>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</si>
  <si>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</si>
  <si>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</si>
  <si>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</si>
  <si>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</si>
  <si>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</si>
  <si>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</si>
  <si>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</si>
  <si>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</si>
  <si>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</si>
  <si>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</si>
  <si>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</si>
  <si>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</si>
  <si>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</si>
  <si>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</si>
  <si>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</si>
  <si>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</si>
  <si>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</si>
  <si>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</si>
  <si>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</si>
  <si>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</si>
  <si>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</si>
  <si>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</si>
  <si>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</si>
  <si>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</si>
  <si>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</si>
  <si>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</si>
  <si>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</si>
  <si>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</si>
  <si>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</si>
  <si>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</si>
  <si>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</si>
  <si>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</si>
  <si>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</si>
  <si>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</si>
  <si>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</si>
  <si>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</si>
  <si>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</si>
  <si>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</si>
  <si>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</si>
  <si>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</si>
  <si>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</si>
  <si>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</si>
  <si>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</si>
  <si>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</si>
  <si>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</si>
  <si>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</si>
  <si>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</si>
  <si>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</si>
  <si>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</si>
  <si>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</si>
  <si>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</si>
  <si>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</si>
  <si>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</si>
  <si>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</si>
  <si>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</si>
  <si>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</si>
  <si>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</si>
  <si>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</si>
  <si>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</si>
  <si>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</si>
  <si>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</si>
  <si>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</si>
  <si>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</si>
  <si>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</si>
  <si>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</si>
  <si>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</si>
  <si>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</si>
  <si>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</si>
  <si>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</si>
  <si>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</si>
  <si>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</si>
  <si>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</si>
  <si>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</si>
  <si>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</si>
  <si>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</si>
  <si>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</si>
  <si>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</si>
  <si>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</si>
  <si>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</si>
  <si>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</si>
  <si>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</si>
  <si>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</si>
  <si>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</si>
  <si>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</si>
  <si>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</si>
  <si>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</si>
  <si>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</si>
  <si>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</si>
  <si>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</si>
  <si>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</si>
  <si>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</si>
  <si>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</si>
  <si>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</si>
  <si>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</si>
  <si>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</si>
  <si>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</si>
  <si>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</si>
  <si>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</si>
  <si>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</si>
  <si>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</si>
  <si>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</si>
  <si>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</si>
  <si>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</si>
  <si>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</si>
  <si>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</si>
  <si>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</si>
  <si>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</si>
  <si>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</si>
  <si>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</si>
  <si>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</si>
  <si>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</si>
  <si>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</si>
  <si>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</si>
  <si>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</si>
  <si>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</si>
  <si>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</si>
  <si>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</si>
  <si>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</si>
  <si>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</si>
  <si>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</si>
  <si>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</si>
  <si>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</si>
  <si>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</si>
  <si>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</si>
  <si>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</si>
  <si>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</si>
  <si>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</si>
  <si>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</si>
  <si>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</si>
  <si>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</si>
  <si>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</si>
  <si>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</si>
  <si>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</si>
  <si>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</si>
  <si>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</si>
  <si>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</si>
  <si>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</si>
  <si>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</si>
  <si>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</si>
  <si>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</si>
  <si>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</si>
  <si>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</si>
  <si>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</si>
  <si>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</si>
  <si>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</si>
  <si>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</si>
  <si>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</si>
  <si>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</si>
  <si>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</si>
  <si>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</si>
  <si>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</si>
  <si>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</si>
  <si>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</si>
  <si>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</si>
  <si>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</si>
  <si>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</si>
  <si>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</si>
  <si>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</si>
  <si>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</si>
  <si>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</si>
  <si>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</si>
  <si>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</si>
  <si>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</si>
  <si>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</si>
  <si>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</si>
  <si>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</si>
  <si>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</si>
  <si>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</si>
  <si>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</si>
  <si>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</si>
  <si>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</si>
  <si>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</si>
  <si>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</si>
  <si>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</si>
  <si>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</si>
  <si>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</si>
  <si>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</si>
  <si>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</si>
  <si>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</si>
  <si>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</si>
  <si>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</si>
  <si>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</si>
  <si>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</si>
  <si>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</si>
  <si>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</si>
  <si>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</si>
  <si>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</si>
  <si>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</si>
  <si>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</si>
  <si>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</si>
  <si>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</si>
  <si>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</si>
  <si>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</si>
  <si>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</si>
  <si>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</si>
  <si>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</si>
  <si>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</si>
  <si>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</si>
  <si>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</si>
  <si>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</si>
  <si>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</si>
  <si>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</si>
  <si>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</si>
  <si>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</si>
  <si>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</si>
  <si>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</si>
  <si>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</si>
  <si>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</si>
  <si>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</si>
  <si>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</si>
  <si>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</si>
  <si>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</si>
  <si>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</si>
  <si>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</si>
  <si>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</si>
  <si>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</si>
  <si>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</si>
  <si>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</si>
  <si>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</si>
  <si>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</si>
  <si>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</si>
  <si>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</si>
  <si>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</si>
  <si>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</si>
  <si>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</si>
  <si>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</si>
  <si>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</si>
  <si>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</si>
  <si>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</si>
  <si>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</si>
  <si>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</si>
  <si>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</si>
  <si>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</si>
  <si>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</si>
  <si>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</si>
  <si>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</si>
  <si>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</si>
  <si>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</si>
  <si>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</si>
  <si>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</si>
  <si>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</si>
  <si>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</si>
  <si>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</si>
  <si>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</si>
  <si>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</si>
  <si>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</si>
  <si>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</si>
  <si>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</si>
  <si>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</si>
  <si>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</si>
  <si>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</si>
  <si>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</si>
  <si>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</si>
  <si>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</si>
  <si>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</si>
  <si>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</si>
  <si>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</si>
  <si>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</si>
  <si>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</si>
  <si>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</si>
  <si>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</si>
  <si>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</si>
  <si>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</si>
  <si>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</si>
  <si>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</si>
  <si>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</si>
  <si>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</si>
  <si>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</si>
  <si>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</si>
  <si>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</si>
  <si>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</si>
  <si>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</si>
  <si>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</si>
  <si>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</si>
  <si>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</si>
  <si>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</si>
  <si>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</si>
  <si>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</si>
  <si>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</si>
  <si>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</si>
  <si>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</si>
  <si>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</si>
  <si>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</si>
  <si>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</si>
  <si>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</si>
  <si>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</si>
  <si>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</si>
  <si>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</si>
  <si>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</si>
  <si>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</si>
  <si>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</si>
  <si>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</si>
  <si>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</si>
  <si>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</si>
  <si>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</si>
  <si>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</si>
  <si>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</si>
  <si>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</si>
  <si>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</si>
  <si>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</si>
  <si>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</si>
  <si>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</si>
  <si>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</si>
  <si>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</si>
  <si>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</si>
  <si>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</si>
  <si>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</si>
  <si>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</si>
  <si>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</si>
  <si>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</si>
  <si>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</si>
  <si>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</si>
  <si>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</si>
  <si>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</si>
  <si>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</si>
  <si>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</si>
  <si>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</si>
  <si>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</si>
  <si>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</si>
  <si>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</si>
  <si>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</si>
  <si>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</si>
  <si>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</si>
  <si>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</si>
  <si>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</si>
  <si>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</si>
  <si>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</si>
  <si>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</si>
  <si>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</si>
  <si>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</si>
  <si>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</si>
  <si>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</si>
  <si>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</si>
  <si>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</si>
  <si>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</si>
  <si>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</si>
  <si>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</si>
  <si>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</si>
  <si>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</si>
  <si>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</si>
  <si>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</si>
  <si>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</si>
  <si>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</si>
  <si>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</si>
  <si>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</si>
  <si>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</si>
  <si>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</si>
  <si>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</si>
  <si>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</si>
  <si>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</si>
  <si>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</si>
  <si>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</si>
  <si>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</si>
  <si>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</si>
  <si>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</si>
  <si>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</si>
  <si>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</si>
  <si>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</si>
  <si>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</si>
  <si>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</si>
  <si>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</si>
  <si>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</si>
  <si>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</si>
  <si>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</si>
  <si>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</si>
  <si>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</si>
  <si>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</si>
  <si>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</si>
  <si>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</si>
  <si>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</si>
  <si>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</si>
  <si>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</si>
  <si>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</si>
  <si>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</si>
  <si>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</si>
  <si>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</si>
  <si>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</si>
  <si>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</si>
  <si>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</si>
  <si>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</si>
  <si>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</si>
  <si>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</si>
  <si>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</si>
  <si>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</si>
  <si>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</si>
  <si>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</si>
  <si>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</si>
  <si>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</si>
  <si>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</si>
  <si>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</si>
  <si>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</si>
  <si>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</si>
  <si>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</si>
  <si>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</si>
  <si>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</si>
  <si>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</si>
  <si>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</si>
  <si>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</si>
  <si>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</si>
  <si>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</si>
  <si>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</si>
  <si>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</si>
  <si>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</si>
  <si>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</si>
  <si>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</si>
  <si>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</si>
  <si>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</si>
  <si>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</si>
  <si>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</si>
  <si>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</si>
  <si>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</si>
  <si>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</si>
  <si>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</si>
  <si>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</si>
  <si>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</si>
  <si>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</si>
  <si>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</si>
  <si>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</si>
  <si>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</si>
  <si>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</si>
  <si>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</si>
  <si>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</si>
  <si>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</si>
  <si>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</si>
  <si>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</si>
  <si>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</si>
  <si>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</si>
  <si>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</si>
  <si>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</si>
  <si>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</si>
  <si>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</si>
  <si>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</si>
  <si>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</si>
  <si>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</si>
  <si>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</si>
  <si>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</si>
  <si>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</si>
  <si>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</si>
  <si>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</si>
  <si>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</si>
  <si>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</si>
  <si>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</si>
  <si>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</si>
  <si>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</si>
  <si>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</si>
  <si>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</si>
  <si>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</si>
  <si>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</si>
  <si>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</si>
  <si>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</si>
  <si>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</si>
  <si>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</si>
  <si>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</si>
  <si>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</si>
  <si>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</si>
  <si>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</si>
  <si>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</si>
  <si>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</si>
  <si>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</si>
  <si>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</si>
  <si>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</si>
  <si>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</si>
  <si>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</si>
  <si>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</si>
  <si>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</si>
  <si>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</si>
  <si>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</si>
  <si>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</si>
  <si>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</si>
  <si>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</si>
  <si>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</si>
  <si>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</si>
  <si>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</si>
  <si>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</si>
  <si>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</si>
  <si>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</si>
  <si>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</si>
  <si>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</si>
  <si>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</si>
  <si>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</si>
  <si>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</si>
  <si>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</si>
  <si>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</si>
  <si>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</si>
  <si>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</si>
  <si>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</si>
  <si>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</si>
  <si>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</si>
  <si>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</si>
  <si>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</si>
  <si>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</si>
  <si>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</si>
  <si>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</si>
  <si>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</si>
  <si>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</si>
  <si>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</si>
  <si>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</si>
  <si>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</si>
  <si>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</si>
  <si>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</si>
  <si>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</si>
  <si>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</si>
  <si>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</si>
  <si>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</si>
  <si>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</si>
  <si>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</si>
  <si>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</si>
  <si>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</si>
  <si>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</si>
  <si>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</si>
  <si>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</si>
  <si>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</si>
  <si>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</si>
  <si>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</si>
  <si>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</si>
  <si>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</si>
  <si>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</si>
  <si>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</si>
  <si>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</si>
  <si>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</si>
  <si>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</si>
  <si>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</si>
  <si>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</si>
  <si>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</si>
  <si>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</si>
  <si>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</si>
  <si>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</si>
  <si>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</si>
  <si>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</si>
  <si>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</si>
  <si>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</si>
  <si>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</si>
  <si>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</si>
  <si>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</si>
  <si>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</si>
  <si>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</si>
  <si>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</si>
  <si>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</si>
  <si>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</si>
  <si>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</si>
  <si>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</si>
  <si>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</si>
  <si>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</si>
  <si>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</si>
  <si>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</si>
  <si>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</si>
  <si>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</si>
  <si>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</si>
  <si>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</si>
  <si>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</si>
  <si>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</si>
  <si>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</si>
  <si>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</si>
  <si>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</si>
  <si>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</si>
  <si>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</si>
  <si>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</si>
  <si>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</si>
  <si>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</si>
  <si>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</si>
  <si>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</si>
  <si>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</si>
  <si>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</si>
  <si>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</si>
  <si>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</si>
  <si>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</si>
  <si>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</si>
  <si>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</si>
  <si>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</si>
  <si>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</si>
  <si>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</si>
  <si>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</si>
  <si>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</si>
  <si>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</si>
  <si>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</si>
  <si>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</si>
  <si>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</si>
  <si>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</si>
  <si>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</si>
  <si>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</si>
  <si>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</si>
  <si>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</si>
  <si>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</si>
  <si>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</si>
  <si>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</si>
  <si>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</si>
  <si>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</si>
  <si>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</si>
  <si>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</si>
  <si>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</si>
  <si>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</si>
  <si>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</si>
  <si>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</si>
  <si>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</si>
  <si>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</si>
  <si>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</si>
  <si>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</si>
  <si>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</si>
  <si>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</si>
  <si>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</si>
  <si>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</si>
  <si>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</si>
  <si>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</si>
  <si>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</si>
  <si>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</si>
  <si>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</si>
  <si>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</si>
  <si>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</si>
  <si>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</si>
  <si>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</si>
  <si>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</si>
  <si>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</si>
  <si>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</si>
  <si>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</si>
  <si>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</si>
  <si>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</si>
  <si>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</si>
  <si>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</si>
  <si>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</si>
  <si>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</si>
  <si>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</si>
  <si>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</si>
  <si>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</si>
  <si>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</si>
  <si>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</si>
  <si>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</si>
  <si>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</si>
  <si>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</si>
  <si>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</si>
  <si>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</si>
  <si>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</si>
  <si>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</si>
  <si>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</si>
  <si>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</si>
  <si>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</si>
  <si>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</si>
  <si>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</si>
  <si>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</si>
  <si>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</si>
  <si>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</si>
  <si>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</si>
  <si>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</si>
  <si>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</si>
  <si>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</si>
  <si>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</si>
  <si>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</si>
  <si>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</si>
  <si>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</si>
  <si>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</si>
  <si>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</si>
  <si>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</si>
  <si>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</si>
  <si>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</si>
  <si>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</si>
  <si>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</si>
  <si>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</si>
  <si>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</si>
  <si>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</si>
  <si>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</si>
  <si>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</si>
  <si>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</si>
  <si>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</si>
  <si>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</si>
  <si>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</si>
  <si>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</si>
  <si>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</si>
  <si>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</si>
  <si>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</si>
  <si>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</si>
  <si>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</si>
  <si>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</si>
  <si>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</si>
  <si>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</si>
  <si>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</si>
  <si>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</si>
  <si>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</si>
  <si>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</si>
  <si>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</si>
  <si>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</si>
  <si>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</si>
  <si>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</si>
  <si>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</si>
  <si>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</si>
  <si>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</si>
  <si>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</si>
  <si>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</si>
  <si>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</si>
  <si>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</si>
  <si>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</si>
  <si>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</si>
  <si>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</si>
  <si>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</si>
  <si>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</si>
  <si>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</si>
  <si>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</si>
  <si>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</si>
  <si>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</si>
  <si>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</si>
  <si>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</si>
  <si>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</si>
  <si>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</si>
  <si>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</si>
  <si>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</si>
  <si>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</si>
  <si>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</si>
  <si>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</si>
  <si>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</si>
  <si>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</si>
  <si>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</si>
  <si>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</si>
  <si>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</si>
  <si>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</si>
  <si>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</si>
  <si>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</si>
  <si>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</si>
  <si>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</si>
  <si>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</si>
  <si>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</si>
  <si>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</si>
  <si>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</si>
  <si>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</si>
  <si>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</si>
  <si>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</si>
  <si>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</si>
  <si>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</si>
  <si>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</si>
  <si>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</si>
  <si>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</si>
  <si>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</si>
  <si>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</si>
  <si>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</si>
  <si>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</si>
  <si>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</si>
  <si>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</si>
  <si>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</si>
  <si>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</si>
  <si>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</si>
  <si>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</si>
  <si>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</si>
  <si>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</si>
  <si>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</si>
  <si>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</si>
  <si>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</si>
  <si>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</si>
  <si>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</si>
  <si>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</si>
  <si>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</si>
  <si>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</si>
  <si>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</si>
  <si>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</si>
  <si>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</si>
  <si>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</si>
  <si>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</si>
  <si>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</si>
  <si>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</si>
  <si>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</si>
  <si>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</si>
  <si>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</si>
  <si>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</si>
  <si>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</si>
  <si>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</si>
  <si>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</si>
  <si>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</si>
  <si>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</si>
  <si>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</si>
  <si>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</si>
  <si>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</si>
  <si>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</si>
  <si>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</si>
  <si>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</si>
  <si>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</si>
  <si>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</si>
  <si>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</si>
  <si>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</si>
  <si>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</si>
  <si>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</si>
  <si>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</si>
  <si>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</si>
  <si>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</si>
  <si>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</si>
  <si>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</si>
  <si>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</si>
  <si>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</si>
  <si>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</si>
  <si>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</si>
  <si>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</si>
  <si>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</si>
  <si>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</si>
  <si>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</si>
  <si>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</si>
  <si>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</si>
  <si>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</si>
  <si>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</si>
  <si>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</si>
  <si>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</si>
  <si>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</si>
  <si>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</si>
  <si>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</si>
  <si>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</si>
  <si>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</si>
  <si>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</si>
  <si>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</si>
  <si>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</si>
  <si>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</si>
  <si>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</si>
  <si>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</si>
  <si>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</si>
  <si>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</si>
  <si>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</si>
  <si>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</si>
  <si>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</si>
  <si>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</si>
  <si>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</si>
  <si>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</si>
  <si>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</si>
  <si>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</si>
  <si>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</si>
  <si>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</si>
  <si>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</si>
  <si>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</si>
  <si>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</si>
  <si>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</si>
  <si>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</si>
  <si>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</si>
  <si>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</si>
  <si>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</si>
  <si>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</si>
  <si>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</si>
  <si>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</si>
  <si>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</si>
  <si>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</si>
  <si>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</si>
  <si>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</si>
  <si>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</si>
  <si>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</si>
  <si>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</si>
  <si>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</si>
  <si>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</si>
  <si>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</si>
  <si>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</si>
  <si>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</si>
  <si>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</si>
  <si>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</si>
  <si>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</si>
  <si>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</si>
  <si>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</si>
  <si>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</si>
  <si>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</si>
  <si>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</si>
  <si>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</si>
  <si>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</si>
  <si>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</si>
  <si>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</si>
  <si>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</si>
  <si>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</si>
  <si>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</si>
  <si>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</si>
  <si>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</si>
  <si>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</si>
  <si>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</si>
  <si>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</si>
  <si>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</si>
  <si>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</si>
  <si>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</si>
  <si>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</si>
  <si>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</si>
  <si>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</si>
  <si>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</si>
  <si>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</si>
  <si>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</si>
  <si>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</si>
  <si>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</si>
  <si>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</si>
  <si>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</si>
  <si>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</si>
  <si>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</si>
  <si>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</si>
  <si>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</si>
  <si>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</si>
  <si>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</si>
  <si>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</si>
  <si>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</si>
  <si>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</si>
  <si>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</si>
  <si>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</si>
  <si>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</si>
  <si>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</si>
  <si>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</si>
  <si>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</si>
  <si>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</si>
  <si>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</si>
  <si>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</si>
  <si>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</si>
  <si>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</si>
  <si>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</si>
  <si>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</si>
  <si>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</si>
  <si>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</si>
  <si>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</si>
  <si>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</si>
  <si>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</si>
  <si>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</si>
  <si>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</si>
  <si>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</si>
  <si>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</si>
  <si>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</si>
  <si>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</si>
  <si>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</si>
  <si>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</si>
  <si>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</si>
  <si>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</si>
  <si>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</si>
  <si>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</si>
  <si>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</si>
  <si>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</si>
  <si>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</si>
  <si>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</si>
  <si>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</si>
  <si>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</si>
  <si>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</si>
  <si>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</si>
  <si>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</si>
  <si>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</si>
  <si>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</si>
  <si>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</si>
  <si>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</si>
  <si>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</si>
  <si>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</si>
  <si>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</si>
  <si>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</si>
  <si>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</si>
  <si>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</si>
  <si>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</si>
  <si>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</si>
  <si>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</si>
  <si>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</si>
  <si>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</si>
  <si>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</si>
  <si>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</si>
  <si>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</si>
  <si>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</si>
  <si>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</si>
  <si>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</si>
  <si>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</si>
  <si>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</si>
  <si>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</si>
  <si>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</si>
  <si>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</si>
  <si>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</si>
  <si>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</si>
  <si>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</si>
  <si>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</si>
  <si>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</si>
  <si>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</si>
  <si>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</si>
  <si>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</si>
  <si>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</si>
  <si>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</si>
  <si>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</si>
  <si>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</si>
  <si>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</si>
  <si>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</si>
  <si>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</si>
  <si>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</si>
  <si>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</si>
  <si>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</si>
  <si>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</si>
  <si>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</si>
  <si>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</si>
  <si>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</si>
  <si>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</si>
  <si>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</si>
  <si>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</si>
  <si>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</si>
  <si>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</si>
  <si>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</si>
  <si>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</si>
  <si>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</si>
  <si>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</si>
  <si>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</si>
  <si>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</si>
  <si>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</si>
  <si>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</si>
  <si>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</si>
  <si>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</si>
  <si>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</si>
  <si>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</si>
  <si>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</si>
  <si>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</si>
  <si>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</si>
  <si>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</si>
  <si>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</si>
  <si>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</si>
  <si>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</si>
  <si>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</si>
  <si>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</si>
  <si>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</si>
  <si>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</si>
  <si>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</si>
  <si>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</si>
  <si>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</si>
  <si>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</si>
  <si>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</si>
  <si>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</si>
  <si>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</si>
  <si>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</si>
  <si>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</si>
  <si>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</si>
  <si>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</si>
  <si>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</si>
  <si>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</si>
  <si>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</si>
  <si>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</si>
  <si>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</si>
  <si>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</si>
  <si>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</si>
  <si>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</si>
  <si>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</si>
  <si>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</si>
  <si>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</si>
  <si>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</si>
  <si>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</si>
  <si>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</si>
  <si>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</si>
  <si>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</si>
  <si>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</si>
  <si>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</si>
  <si>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</si>
  <si>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</si>
  <si>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</si>
  <si>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</si>
  <si>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</si>
  <si>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</si>
  <si>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</si>
  <si>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</si>
  <si>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</si>
  <si>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</si>
  <si>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</si>
  <si>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</si>
  <si>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</si>
  <si>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</si>
  <si>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</si>
  <si>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</si>
  <si>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</si>
  <si>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</si>
  <si>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</si>
  <si>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</si>
  <si>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</si>
  <si>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</si>
  <si>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</si>
  <si>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</si>
  <si>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</si>
  <si>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</si>
  <si>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</si>
  <si>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</si>
  <si>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</si>
  <si>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</si>
  <si>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</si>
  <si>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</si>
  <si>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</si>
  <si>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</si>
  <si>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</si>
  <si>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</si>
  <si>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</si>
  <si>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</si>
  <si>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</si>
  <si>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</si>
  <si>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</si>
  <si>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</si>
  <si>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</si>
  <si>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</si>
  <si>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</si>
  <si>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</si>
  <si>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</si>
  <si>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</si>
  <si>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</si>
  <si>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</si>
  <si>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</si>
  <si>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</si>
  <si>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</si>
  <si>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</si>
  <si>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</si>
  <si>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</si>
  <si>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</si>
  <si>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</si>
  <si>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</si>
  <si>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</si>
  <si>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</si>
  <si>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</si>
  <si>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</si>
  <si>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</si>
  <si>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</si>
  <si>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</si>
  <si>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</si>
  <si>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</si>
  <si>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</si>
  <si>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</si>
  <si>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</si>
  <si>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</si>
  <si>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</si>
  <si>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</si>
  <si>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</si>
  <si>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</si>
  <si>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</si>
  <si>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</si>
  <si>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</si>
  <si>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</si>
  <si>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</si>
  <si>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</si>
  <si>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</si>
  <si>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</si>
  <si>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</si>
  <si>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</si>
  <si>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</si>
  <si>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</si>
  <si>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</si>
  <si>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</si>
  <si>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</si>
  <si>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</si>
  <si>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</si>
  <si>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</si>
  <si>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</si>
  <si>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</si>
  <si>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</si>
  <si>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</si>
  <si>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</si>
  <si>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</si>
  <si>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</si>
  <si>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</si>
  <si>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</si>
  <si>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</si>
  <si>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</si>
  <si>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</si>
  <si>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</si>
  <si>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</si>
  <si>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</si>
  <si>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</si>
  <si>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</si>
  <si>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</si>
  <si>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</si>
  <si>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</si>
  <si>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</si>
  <si>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</si>
  <si>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</si>
  <si>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</si>
  <si>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</si>
  <si>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</si>
  <si>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</si>
  <si>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</si>
  <si>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</si>
  <si>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</si>
  <si>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</si>
  <si>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</si>
  <si>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</si>
  <si>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</si>
  <si>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</si>
  <si>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</si>
  <si>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</si>
  <si>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</si>
  <si>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</si>
  <si>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</si>
  <si>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</si>
  <si>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</si>
  <si>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</si>
  <si>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</si>
  <si>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</si>
  <si>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</si>
  <si>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</si>
  <si>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</si>
  <si>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</si>
  <si>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</si>
  <si>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</si>
  <si>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</si>
  <si>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</si>
  <si>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</si>
  <si>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</si>
  <si>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</si>
  <si>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</si>
  <si>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</si>
  <si>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</si>
  <si>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</si>
  <si>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</si>
  <si>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</si>
  <si>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</si>
  <si>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</si>
  <si>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</si>
  <si>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</si>
  <si>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</si>
  <si>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</si>
  <si>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</si>
  <si>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</si>
  <si>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</si>
  <si>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</si>
  <si>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</si>
  <si>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</si>
  <si>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</si>
  <si>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</si>
  <si>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</si>
  <si>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</si>
  <si>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</si>
  <si>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</si>
  <si>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</si>
  <si>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</si>
  <si>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</si>
  <si>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</si>
  <si>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</si>
  <si>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</si>
  <si>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</si>
  <si>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</si>
  <si>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</si>
  <si>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</si>
  <si>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</si>
  <si>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</si>
  <si>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</si>
  <si>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</si>
  <si>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</si>
  <si>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</si>
  <si>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</si>
  <si>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</si>
  <si>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</si>
  <si>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</si>
  <si>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</si>
  <si>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</si>
  <si>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</si>
  <si>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</si>
  <si>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</si>
  <si>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</si>
  <si>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</si>
  <si>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</si>
  <si>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</si>
  <si>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</si>
  <si>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</si>
  <si>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</si>
  <si>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</si>
  <si>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</si>
  <si>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</si>
  <si>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</si>
  <si>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</si>
  <si>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</si>
  <si>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</si>
  <si>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</si>
  <si>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</si>
  <si>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</si>
  <si>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</si>
  <si>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</si>
  <si>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</si>
  <si>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</si>
  <si>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</si>
  <si>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</si>
  <si>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</si>
  <si>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</si>
  <si>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</si>
  <si>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</si>
  <si>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</si>
  <si>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</si>
  <si>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</si>
  <si>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</si>
  <si>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</si>
  <si>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</si>
  <si>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</si>
  <si>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</si>
  <si>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</si>
  <si>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</si>
  <si>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</si>
  <si>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</si>
  <si>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</si>
  <si>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</si>
  <si>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</si>
  <si>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</si>
  <si>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</si>
  <si>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</si>
  <si>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</si>
  <si>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</si>
  <si>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</si>
  <si>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</si>
  <si>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</si>
  <si>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</si>
  <si>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</si>
  <si>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</si>
  <si>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</si>
  <si>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</si>
  <si>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</si>
  <si>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</si>
  <si>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</si>
  <si>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</si>
  <si>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</si>
  <si>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</si>
  <si>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</si>
  <si>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</si>
  <si>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</si>
  <si>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</si>
  <si>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</si>
  <si>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</si>
  <si>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</si>
  <si>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</si>
  <si>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</si>
  <si>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</si>
  <si>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</si>
  <si>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</si>
  <si>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</si>
  <si>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</si>
  <si>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</si>
  <si>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</si>
  <si>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</si>
  <si>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</si>
  <si>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</si>
  <si>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</si>
  <si>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</si>
  <si>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</si>
  <si>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</si>
  <si>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</si>
  <si>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</si>
  <si>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</si>
  <si>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</si>
  <si>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</si>
  <si>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</si>
  <si>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</si>
  <si>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</si>
  <si>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</si>
  <si>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</si>
  <si>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</si>
  <si>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</si>
  <si>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</si>
  <si>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</si>
  <si>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</si>
  <si>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</si>
  <si>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</si>
  <si>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</si>
  <si>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</si>
  <si>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</si>
  <si>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</si>
  <si>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</si>
  <si>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</si>
  <si>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</si>
  <si>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</si>
  <si>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</si>
  <si>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</si>
  <si>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</si>
  <si>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</si>
  <si>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</si>
  <si>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</si>
  <si>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</si>
  <si>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</si>
  <si>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</si>
  <si>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</si>
  <si>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</si>
  <si>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</si>
  <si>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</si>
  <si>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</si>
  <si>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</si>
  <si>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</si>
  <si>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</si>
  <si>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</si>
  <si>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</si>
  <si>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</si>
  <si>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</si>
  <si>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</si>
  <si>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</si>
  <si>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</si>
  <si>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</si>
  <si>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</si>
  <si>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</si>
  <si>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</si>
  <si>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</si>
  <si>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</si>
  <si>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</si>
  <si>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</si>
  <si>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</si>
  <si>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</si>
  <si>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</si>
  <si>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</si>
  <si>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</si>
  <si>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</si>
  <si>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</si>
  <si>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</si>
  <si>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</si>
  <si>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</si>
  <si>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</si>
  <si>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</si>
  <si>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</si>
  <si>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</si>
  <si>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</si>
  <si>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</si>
  <si>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</si>
  <si>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</si>
  <si>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</si>
  <si>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</si>
  <si>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</si>
  <si>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</si>
  <si>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</si>
  <si>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</si>
  <si>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</si>
  <si>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</si>
  <si>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</si>
  <si>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</si>
  <si>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</si>
  <si>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</si>
  <si>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</si>
  <si>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</si>
  <si>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</si>
  <si>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</si>
  <si>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</si>
  <si>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</si>
  <si>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</si>
  <si>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</si>
  <si>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</si>
  <si>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</si>
  <si>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</si>
  <si>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</si>
  <si>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</si>
  <si>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</si>
  <si>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</si>
  <si>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</si>
  <si>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</si>
  <si>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</si>
  <si>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</si>
  <si>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</si>
  <si>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</si>
  <si>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</si>
  <si>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</si>
  <si>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</si>
  <si>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</si>
  <si>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</si>
  <si>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</si>
  <si>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</si>
  <si>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</si>
  <si>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</si>
  <si>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</si>
  <si>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</si>
  <si>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</si>
  <si>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</si>
  <si>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</si>
  <si>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</si>
  <si>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</si>
  <si>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</si>
  <si>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</si>
  <si>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</si>
  <si>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</si>
  <si>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</si>
  <si>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</si>
  <si>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</si>
  <si>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</si>
  <si>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</si>
  <si>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</si>
  <si>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</si>
  <si>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</si>
  <si>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</si>
  <si>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</si>
  <si>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</si>
  <si>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</si>
  <si>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</si>
  <si>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</si>
  <si>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</si>
  <si>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</si>
  <si>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</si>
  <si>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</si>
  <si>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</si>
  <si>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</si>
  <si>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</si>
  <si>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</si>
  <si>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</si>
  <si>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</si>
  <si>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</si>
  <si>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</si>
  <si>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</si>
  <si>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</si>
  <si>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</si>
  <si>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</si>
  <si>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</si>
  <si>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</si>
  <si>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</si>
  <si>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</si>
  <si>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</si>
  <si>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</si>
  <si>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</si>
  <si>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</si>
  <si>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</si>
  <si>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</si>
  <si>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</si>
  <si>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</si>
  <si>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</si>
  <si>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</si>
  <si>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</si>
  <si>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</si>
  <si>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</si>
  <si>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</si>
  <si>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</si>
  <si>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</si>
  <si>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</si>
  <si>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</si>
  <si>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</si>
  <si>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</si>
  <si>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</si>
  <si>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</si>
  <si>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</si>
  <si>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</si>
  <si>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</si>
  <si>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</si>
  <si>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</si>
  <si>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</si>
  <si>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</si>
  <si>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</si>
  <si>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</si>
  <si>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</si>
  <si>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</si>
  <si>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</si>
  <si>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</si>
  <si>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</si>
  <si>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</si>
  <si>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</si>
  <si>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</si>
  <si>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</si>
  <si>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</si>
  <si>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</si>
  <si>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</si>
  <si>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</si>
  <si>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</si>
  <si>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</si>
  <si>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</si>
  <si>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</si>
  <si>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</si>
  <si>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</si>
  <si>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</si>
  <si>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</si>
  <si>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</si>
  <si>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</si>
  <si>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</si>
  <si>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</si>
  <si>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</si>
  <si>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</si>
  <si>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</si>
  <si>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</si>
  <si>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</si>
  <si>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</si>
  <si>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</si>
  <si>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</si>
  <si>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</si>
  <si>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</si>
  <si>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</si>
  <si>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</si>
  <si>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</si>
  <si>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</si>
  <si>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</si>
  <si>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</si>
  <si>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</si>
  <si>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</si>
  <si>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</si>
  <si>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</si>
  <si>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</si>
  <si>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</si>
  <si>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</si>
  <si>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</si>
  <si>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</si>
  <si>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</si>
  <si>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</si>
  <si>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</si>
  <si>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</si>
  <si>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</si>
  <si>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</si>
  <si>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</si>
  <si>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</si>
  <si>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</si>
  <si>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</si>
  <si>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</si>
  <si>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</si>
  <si>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</si>
  <si>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</si>
  <si>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</si>
  <si>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</si>
  <si>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</si>
  <si>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</si>
  <si>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</si>
  <si>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</si>
  <si>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</si>
  <si>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</si>
  <si>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</si>
  <si>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</si>
  <si>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</si>
  <si>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</si>
  <si>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</si>
  <si>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</si>
  <si>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</si>
  <si>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</si>
  <si>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</si>
  <si>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</si>
  <si>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</si>
  <si>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</si>
  <si>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</si>
  <si>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</si>
  <si>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</si>
  <si>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</si>
  <si>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</si>
  <si>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</si>
  <si>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</si>
  <si>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</si>
  <si>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</si>
  <si>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</si>
  <si>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</si>
  <si>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</si>
  <si>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</si>
  <si>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</si>
  <si>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</si>
  <si>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</si>
  <si>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</si>
  <si>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</si>
  <si>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</si>
  <si>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</si>
  <si>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</si>
  <si>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</si>
  <si>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</si>
  <si>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</si>
  <si>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</si>
  <si>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</si>
  <si>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</si>
  <si>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</si>
  <si>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</si>
  <si>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</si>
  <si>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</si>
  <si>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</si>
  <si>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</si>
  <si>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</si>
  <si>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</si>
  <si>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</si>
  <si>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</si>
  <si>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</si>
  <si>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</si>
  <si>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</si>
  <si>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</si>
  <si>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</si>
  <si>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</si>
  <si>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</si>
  <si>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</si>
  <si>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</si>
  <si>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</si>
  <si>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</si>
  <si>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</si>
  <si>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</si>
  <si>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</si>
  <si>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</si>
  <si>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</si>
  <si>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</si>
  <si>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</si>
  <si>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</si>
  <si>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</si>
  <si>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</si>
  <si>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</si>
  <si>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</si>
  <si>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</si>
  <si>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</si>
  <si>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</si>
  <si>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</si>
  <si>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</si>
  <si>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</si>
  <si>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</si>
  <si>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</si>
  <si>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</si>
  <si>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</si>
  <si>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</si>
  <si>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</si>
  <si>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</si>
  <si>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</si>
  <si>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</si>
  <si>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</si>
  <si>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</si>
  <si>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</si>
  <si>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</si>
  <si>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</si>
  <si>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</si>
  <si>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</si>
  <si>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</si>
  <si>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</si>
  <si>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</si>
  <si>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</si>
  <si>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</si>
  <si>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</si>
  <si>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</si>
  <si>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</si>
  <si>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</si>
  <si>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</si>
  <si>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</si>
  <si>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</si>
  <si>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</si>
  <si>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</si>
  <si>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</si>
  <si>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</si>
  <si>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</si>
  <si>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</si>
  <si>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</si>
  <si>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</si>
  <si>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</si>
  <si>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</si>
  <si>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</si>
  <si>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</si>
  <si>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</si>
  <si>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</si>
  <si>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</si>
  <si>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</si>
  <si>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</si>
  <si>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</si>
  <si>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</si>
  <si>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</si>
  <si>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</si>
  <si>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</si>
  <si>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</si>
  <si>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</si>
  <si>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</si>
  <si>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</si>
  <si>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</si>
  <si>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</si>
  <si>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</si>
  <si>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</si>
  <si>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</si>
  <si>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</si>
  <si>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</si>
  <si>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</si>
  <si>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</si>
  <si>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</si>
  <si>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</si>
  <si>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</si>
  <si>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</si>
  <si>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</si>
  <si>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</si>
  <si>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</si>
  <si>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</si>
  <si>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</si>
  <si>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</si>
  <si>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</si>
  <si>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</si>
  <si>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</si>
  <si>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</si>
  <si>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</si>
  <si>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</si>
  <si>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</si>
  <si>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</si>
  <si>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</si>
  <si>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</si>
  <si>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</si>
  <si>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</si>
  <si>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</si>
  <si>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</si>
  <si>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</si>
  <si>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</si>
  <si>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</si>
  <si>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</si>
  <si>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</si>
  <si>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</si>
  <si>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</si>
  <si>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</si>
  <si>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</si>
  <si>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</si>
  <si>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</si>
  <si>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</si>
  <si>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</si>
  <si>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</si>
  <si>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</si>
  <si>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</si>
  <si>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</si>
  <si>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</si>
  <si>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</si>
  <si>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</si>
  <si>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</si>
  <si>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</si>
  <si>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</si>
  <si>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</si>
  <si>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</si>
  <si>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</si>
  <si>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</si>
  <si>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</si>
  <si>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</si>
  <si>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</si>
  <si>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</si>
  <si>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</si>
  <si>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</si>
  <si>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</si>
  <si>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</si>
  <si>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</si>
  <si>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</si>
  <si>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</si>
  <si>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</si>
  <si>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</si>
  <si>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</si>
  <si>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</si>
  <si>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</si>
  <si>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</si>
  <si>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</si>
  <si>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</si>
  <si>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</si>
  <si>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</si>
  <si>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</si>
  <si>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</si>
  <si>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</si>
  <si>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</si>
  <si>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</si>
  <si>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</si>
  <si>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</si>
  <si>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</si>
  <si>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</si>
  <si>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</si>
  <si>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</si>
  <si>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</si>
  <si>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</si>
  <si>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</si>
  <si>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</si>
  <si>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</si>
  <si>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</si>
  <si>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</si>
  <si>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</si>
  <si>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</si>
  <si>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</si>
  <si>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</si>
  <si>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</si>
  <si>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</si>
  <si>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</si>
  <si>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</si>
  <si>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</si>
  <si>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</si>
  <si>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</si>
  <si>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</si>
  <si>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</si>
  <si>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</si>
  <si>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</si>
  <si>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</si>
  <si>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</si>
  <si>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</si>
  <si>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</si>
  <si>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</si>
  <si>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</si>
  <si>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</si>
  <si>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</si>
  <si>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</si>
  <si>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</si>
  <si>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</si>
  <si>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</si>
  <si>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</si>
  <si>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</si>
  <si>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</si>
  <si>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</si>
  <si>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</si>
  <si>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</si>
  <si>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</si>
  <si>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</si>
  <si>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</si>
  <si>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</si>
  <si>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</si>
  <si>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</si>
  <si>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</si>
  <si>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</si>
  <si>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</si>
  <si>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</si>
  <si>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</si>
  <si>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</si>
  <si>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</si>
  <si>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</si>
  <si>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</si>
  <si>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</si>
  <si>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</si>
  <si>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</si>
  <si>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</si>
  <si>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</si>
  <si>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</si>
  <si>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</si>
  <si>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</si>
  <si>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</si>
  <si>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</si>
  <si>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</si>
  <si>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</si>
  <si>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</si>
  <si>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</si>
  <si>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</si>
  <si>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</si>
  <si>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</si>
  <si>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</si>
  <si>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</si>
  <si>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</si>
  <si>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</si>
  <si>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</si>
  <si>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</si>
  <si>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</si>
  <si>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</si>
  <si>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</si>
  <si>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</si>
  <si>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</si>
  <si>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</si>
  <si>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</si>
  <si>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</si>
  <si>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</si>
  <si>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</si>
  <si>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</si>
  <si>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</si>
  <si>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</si>
  <si>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</si>
  <si>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</si>
  <si>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</si>
  <si>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</si>
  <si>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</si>
  <si>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</si>
  <si>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</si>
  <si>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</si>
  <si>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</si>
  <si>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</si>
  <si>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</si>
  <si>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</si>
  <si>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</si>
  <si>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</si>
  <si>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</si>
  <si>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</si>
  <si>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</si>
  <si>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</si>
  <si>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</si>
  <si>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</si>
  <si>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</si>
  <si>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</si>
  <si>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</si>
  <si>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</si>
  <si>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</si>
  <si>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</si>
  <si>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</si>
  <si>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</si>
  <si>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</si>
  <si>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</si>
  <si>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</si>
  <si>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</si>
  <si>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</si>
  <si>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</si>
  <si>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</si>
  <si>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</si>
  <si>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</si>
  <si>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</si>
  <si>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</si>
  <si>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</si>
  <si>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</si>
  <si>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</si>
  <si>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</si>
  <si>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</si>
  <si>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</si>
  <si>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</si>
  <si>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</si>
  <si>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</si>
  <si>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</si>
  <si>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</si>
  <si>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</si>
  <si>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</si>
  <si>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</si>
  <si>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</si>
  <si>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</si>
  <si>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</si>
  <si>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</si>
  <si>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</si>
  <si>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</si>
  <si>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</si>
  <si>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</si>
  <si>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</si>
  <si>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</si>
  <si>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</si>
  <si>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</si>
  <si>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</si>
  <si>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</si>
  <si>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</si>
  <si>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</si>
  <si>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</si>
  <si>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</si>
  <si>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</si>
  <si>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</si>
  <si>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</si>
  <si>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</si>
  <si>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</si>
  <si>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</si>
  <si>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</si>
  <si>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</si>
  <si>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</si>
  <si>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</si>
  <si>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</si>
  <si>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</si>
  <si>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</si>
  <si>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</si>
  <si>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</si>
  <si>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</si>
  <si>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</si>
  <si>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</si>
  <si>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</si>
  <si>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</si>
  <si>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</si>
  <si>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</si>
  <si>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</si>
  <si>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</si>
  <si>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</si>
  <si>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</si>
  <si>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</si>
  <si>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</si>
  <si>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</si>
  <si>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</si>
  <si>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</si>
  <si>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</si>
  <si>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</si>
  <si>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</si>
  <si>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</si>
  <si>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</si>
  <si>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</si>
  <si>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</si>
  <si>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</si>
  <si>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</si>
  <si>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</si>
  <si>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</si>
  <si>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</si>
  <si>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</si>
  <si>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</si>
  <si>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</si>
  <si>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</si>
  <si>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</si>
  <si>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</si>
  <si>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</si>
  <si>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</si>
  <si>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</si>
  <si>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</si>
  <si>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</si>
  <si>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</si>
  <si>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</si>
  <si>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</si>
  <si>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</si>
  <si>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</si>
  <si>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</si>
  <si>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</si>
  <si>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</si>
  <si>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</si>
  <si>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</si>
  <si>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</si>
  <si>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</si>
  <si>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</si>
  <si>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</si>
  <si>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</si>
  <si>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</si>
  <si>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</si>
  <si>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</si>
  <si>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</si>
  <si>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</si>
  <si>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</si>
  <si>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</si>
  <si>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</si>
  <si>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</si>
  <si>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</si>
  <si>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</si>
  <si>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</si>
  <si>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</si>
  <si>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</si>
  <si>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</si>
  <si>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</si>
  <si>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</si>
  <si>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</si>
  <si>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</si>
  <si>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</si>
  <si>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</si>
  <si>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</si>
  <si>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</si>
  <si>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</si>
  <si>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</si>
  <si>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</si>
  <si>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</si>
  <si>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</si>
  <si>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</si>
  <si>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</si>
  <si>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</si>
  <si>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</si>
  <si>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</si>
  <si>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</si>
  <si>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</si>
  <si>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</si>
  <si>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</si>
  <si>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</si>
  <si>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</si>
  <si>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</si>
  <si>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</si>
  <si>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</si>
  <si>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</si>
  <si>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</si>
  <si>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</si>
  <si>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</si>
  <si>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</si>
  <si>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</si>
  <si>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</si>
  <si>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</si>
  <si>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</si>
  <si>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</si>
  <si>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</si>
  <si>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</si>
  <si>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</si>
  <si>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</si>
  <si>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</si>
  <si>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</si>
  <si>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</si>
  <si>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</si>
  <si>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</si>
  <si>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</si>
  <si>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</si>
  <si>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</si>
  <si>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</si>
  <si>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</si>
  <si>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</si>
  <si>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</si>
  <si>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</si>
  <si>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</si>
  <si>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</si>
  <si>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</si>
  <si>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</si>
  <si>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</si>
  <si>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</si>
  <si>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</si>
  <si>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</si>
  <si>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</si>
  <si>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</si>
  <si>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</si>
  <si>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</si>
  <si>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</si>
  <si>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</si>
  <si>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</si>
  <si>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</si>
  <si>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</si>
  <si>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</si>
  <si>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</si>
  <si>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</si>
  <si>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</si>
  <si>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</si>
  <si>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</si>
  <si>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</si>
  <si>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</si>
  <si>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</si>
  <si>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</si>
  <si>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</si>
  <si>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</si>
  <si>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</si>
  <si>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</si>
  <si>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</si>
  <si>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</si>
  <si>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</si>
  <si>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</si>
  <si>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</si>
  <si>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</si>
  <si>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</si>
  <si>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</si>
  <si>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</si>
  <si>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</si>
  <si>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</si>
  <si>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</si>
  <si>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</si>
  <si>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</si>
  <si>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</si>
  <si>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</si>
  <si>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</si>
  <si>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</si>
  <si>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</si>
  <si>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</si>
  <si>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</si>
  <si>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</si>
  <si>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</si>
  <si>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</si>
  <si>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</si>
  <si>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</si>
  <si>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</si>
  <si>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</si>
  <si>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</si>
  <si>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</si>
  <si>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</si>
  <si>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</si>
  <si>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</si>
  <si>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</si>
  <si>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</si>
  <si>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</si>
  <si>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</si>
  <si>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</si>
  <si>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</si>
  <si>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</si>
  <si>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</si>
  <si>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</si>
  <si>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</si>
  <si>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</si>
  <si>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</si>
  <si>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</si>
  <si>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</si>
  <si>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</si>
  <si>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</si>
  <si>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</si>
  <si>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</si>
  <si>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</si>
  <si>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</si>
  <si>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</si>
  <si>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</si>
  <si>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</si>
  <si>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</si>
  <si>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</si>
  <si>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</si>
  <si>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</si>
  <si>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</si>
  <si>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</si>
  <si>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</si>
  <si>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</si>
  <si>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</si>
  <si>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</si>
  <si>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</si>
  <si>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</si>
  <si>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</si>
  <si>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</si>
  <si>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</si>
  <si>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</si>
  <si>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</si>
  <si>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</si>
  <si>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</si>
  <si>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</si>
  <si>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</si>
  <si>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</si>
  <si>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</si>
  <si>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</si>
  <si>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</si>
  <si>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</si>
  <si>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</si>
  <si>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</si>
  <si>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</si>
  <si>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</si>
  <si>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</si>
  <si>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</si>
  <si>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</si>
  <si>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</si>
  <si>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</si>
  <si>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</si>
  <si>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</si>
  <si>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</si>
  <si>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</si>
  <si>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</si>
  <si>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</si>
  <si>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</si>
  <si>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</si>
  <si>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</si>
  <si>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</si>
  <si>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</si>
  <si>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</si>
  <si>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</si>
  <si>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</si>
  <si>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</si>
  <si>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</si>
  <si>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</si>
  <si>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</si>
  <si>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</si>
  <si>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</si>
  <si>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</si>
  <si>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</si>
  <si>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</si>
  <si>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</si>
  <si>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</si>
  <si>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</si>
  <si>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</si>
  <si>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</si>
  <si>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</si>
  <si>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</si>
  <si>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</si>
  <si>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</si>
  <si>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</si>
  <si>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</si>
  <si>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</si>
  <si>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</si>
  <si>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</si>
  <si>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</si>
  <si>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</si>
  <si>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</si>
  <si>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</si>
  <si>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</si>
  <si>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</si>
  <si>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</si>
  <si>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</si>
  <si>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</si>
  <si>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</si>
  <si>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</si>
  <si>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</si>
  <si>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</si>
  <si>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</si>
  <si>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</si>
  <si>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</si>
  <si>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</si>
  <si>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</si>
  <si>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</si>
  <si>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</si>
  <si>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</si>
  <si>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</si>
  <si>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</si>
  <si>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</si>
  <si>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</si>
  <si>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</si>
  <si>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</si>
  <si>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</si>
  <si>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</si>
  <si>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</si>
  <si>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</si>
  <si>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</si>
  <si>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</si>
  <si>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</si>
  <si>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</si>
  <si>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</si>
  <si>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</si>
  <si>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</si>
  <si>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</si>
  <si>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</si>
  <si>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</si>
  <si>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</si>
  <si>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</si>
  <si>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</si>
  <si>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</si>
  <si>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</si>
  <si>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</si>
  <si>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</si>
  <si>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</si>
  <si>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</si>
  <si>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</si>
  <si>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</si>
  <si>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</si>
  <si>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</si>
  <si>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</si>
  <si>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</si>
  <si>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</si>
  <si>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</si>
  <si>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</si>
  <si>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</si>
  <si>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</si>
  <si>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</si>
  <si>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</si>
  <si>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</si>
  <si>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</si>
  <si>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</si>
  <si>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</si>
  <si>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</si>
  <si>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</si>
  <si>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</si>
  <si>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</si>
  <si>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</si>
  <si>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</si>
  <si>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</si>
  <si>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</si>
  <si>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</si>
  <si>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</si>
  <si>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</si>
  <si>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</si>
  <si>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</si>
  <si>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</si>
  <si>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</si>
  <si>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</si>
  <si>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</si>
  <si>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</si>
  <si>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</si>
  <si>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</si>
  <si>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</si>
  <si>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</si>
  <si>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</si>
  <si>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</si>
  <si>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</si>
  <si>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</si>
  <si>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</si>
  <si>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</si>
  <si>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</si>
  <si>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</si>
  <si>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</si>
  <si>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</si>
  <si>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</si>
  <si>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</si>
  <si>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</si>
  <si>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</si>
  <si>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</si>
  <si>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</si>
  <si>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</si>
  <si>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</si>
  <si>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</si>
  <si>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</si>
  <si>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</si>
  <si>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</si>
  <si>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</si>
  <si>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</si>
  <si>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</si>
  <si>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</si>
  <si>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</si>
  <si>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</si>
  <si>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</si>
  <si>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</si>
  <si>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</si>
  <si>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</si>
  <si>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</si>
  <si>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</si>
  <si>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</si>
  <si>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</si>
  <si>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</si>
  <si>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</si>
  <si>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</si>
  <si>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</si>
  <si>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</si>
  <si>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</si>
  <si>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</si>
  <si>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</si>
  <si>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</si>
  <si>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</si>
  <si>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</si>
  <si>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</si>
  <si>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</si>
  <si>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</si>
  <si>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</si>
  <si>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</si>
  <si>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</si>
  <si>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</si>
  <si>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</si>
  <si>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</si>
  <si>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</si>
  <si>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</si>
  <si>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</si>
  <si>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</si>
  <si>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</si>
  <si>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</si>
  <si>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</si>
  <si>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</si>
  <si>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</si>
  <si>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</si>
  <si>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</si>
  <si>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</si>
  <si>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</si>
  <si>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</si>
  <si>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</si>
  <si>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</si>
  <si>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</si>
  <si>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</si>
  <si>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</si>
  <si>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</si>
  <si>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</si>
  <si>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</si>
  <si>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</si>
  <si>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</si>
  <si>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</si>
  <si>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</si>
  <si>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</si>
  <si>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</si>
  <si>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</si>
  <si>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</si>
  <si>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</si>
  <si>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</si>
  <si>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</si>
  <si>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</si>
  <si>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</si>
  <si>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</si>
  <si>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</si>
  <si>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</si>
  <si>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</si>
  <si>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</si>
  <si>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</si>
  <si>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</si>
  <si>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</si>
  <si>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</si>
  <si>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</si>
  <si>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</si>
  <si>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</si>
  <si>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</si>
  <si>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</si>
  <si>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</si>
  <si>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</si>
  <si>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</si>
  <si>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</si>
  <si>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</si>
  <si>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</si>
  <si>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</si>
  <si>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</si>
  <si>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</si>
  <si>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</si>
  <si>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</si>
  <si>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</si>
  <si>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</si>
  <si>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</si>
  <si>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</si>
  <si>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</si>
  <si>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</si>
  <si>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</si>
  <si>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</si>
  <si>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</si>
  <si>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</si>
  <si>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</si>
  <si>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</si>
  <si>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</si>
  <si>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</si>
  <si>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</si>
  <si>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</si>
  <si>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</si>
  <si>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</si>
  <si>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</si>
  <si>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</si>
  <si>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</si>
  <si>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</si>
  <si>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</si>
  <si>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</si>
  <si>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</si>
  <si>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</si>
  <si>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</si>
  <si>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</si>
  <si>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</si>
  <si>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</si>
  <si>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</si>
  <si>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</si>
  <si>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</si>
  <si>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</si>
  <si>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</si>
  <si>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</si>
  <si>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</si>
  <si>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</si>
  <si>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</si>
  <si>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</si>
  <si>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</si>
  <si>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</si>
  <si>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</si>
  <si>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</si>
  <si>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</si>
  <si>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</si>
  <si>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</si>
  <si>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</si>
  <si>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</si>
  <si>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</si>
  <si>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</si>
  <si>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</si>
  <si>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</si>
  <si>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</si>
  <si>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</si>
  <si>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</si>
  <si>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</si>
  <si>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</si>
  <si>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</si>
  <si>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</si>
  <si>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</si>
  <si>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</si>
  <si>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</si>
  <si>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</si>
  <si>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</si>
  <si>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</si>
  <si>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</si>
  <si>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</si>
  <si>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</si>
  <si>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</si>
  <si>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</si>
  <si>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</si>
  <si>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</si>
  <si>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</si>
  <si>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</si>
  <si>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</si>
  <si>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</si>
  <si>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</si>
  <si>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</si>
  <si>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</si>
  <si>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</si>
  <si>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</si>
  <si>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</si>
  <si>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</si>
  <si>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</si>
  <si>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</si>
  <si>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</si>
  <si>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</si>
  <si>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</si>
  <si>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</si>
  <si>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</si>
  <si>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</si>
  <si>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</si>
  <si>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</si>
  <si>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</si>
  <si>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</si>
  <si>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</si>
  <si>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</si>
  <si>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</si>
  <si>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</si>
  <si>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</si>
  <si>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</si>
  <si>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</si>
  <si>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</si>
  <si>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</si>
  <si>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</si>
  <si>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</si>
  <si>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</si>
  <si>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</si>
  <si>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</si>
  <si>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</si>
  <si>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</si>
  <si>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</si>
  <si>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</si>
  <si>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</si>
  <si>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</si>
  <si>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</si>
  <si>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</si>
  <si>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</si>
  <si>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</si>
  <si>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</si>
  <si>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</si>
  <si>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</si>
  <si>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</si>
  <si>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</si>
  <si>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</si>
  <si>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</si>
  <si>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</si>
  <si>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</si>
  <si>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</si>
  <si>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</si>
  <si>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</si>
  <si>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</si>
  <si>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</si>
  <si>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</si>
  <si>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</si>
  <si>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</si>
  <si>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</si>
  <si>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</si>
  <si>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</si>
  <si>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</si>
  <si>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</si>
  <si>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</si>
  <si>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</si>
  <si>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</si>
  <si>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</si>
  <si>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</si>
  <si>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</si>
  <si>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</si>
  <si>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</si>
  <si>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</si>
  <si>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</si>
  <si>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</si>
  <si>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</si>
  <si>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</si>
  <si>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</si>
  <si>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</si>
  <si>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</si>
  <si>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</si>
  <si>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</si>
  <si>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</si>
  <si>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</si>
  <si>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</si>
  <si>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</si>
  <si>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</si>
  <si>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</si>
  <si>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</si>
  <si>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</si>
  <si>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</si>
  <si>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</si>
  <si>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</si>
  <si>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</si>
  <si>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</si>
  <si>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</si>
  <si>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</si>
  <si>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</si>
  <si>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</si>
  <si>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</si>
  <si>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</si>
  <si>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</si>
  <si>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</si>
  <si>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</si>
  <si>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</si>
  <si>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</si>
  <si>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</si>
  <si>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</si>
  <si>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</si>
  <si>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</si>
  <si>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</si>
  <si>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</si>
  <si>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</si>
  <si>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</si>
  <si>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</si>
  <si>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</si>
  <si>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</si>
  <si>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</si>
  <si>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</si>
  <si>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</si>
  <si>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</si>
  <si>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</si>
  <si>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</si>
  <si>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</si>
  <si>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</si>
  <si>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</si>
  <si>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</si>
  <si>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</si>
  <si>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</si>
  <si>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</si>
  <si>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</si>
  <si>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</si>
  <si>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</si>
  <si>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</si>
  <si>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</si>
  <si>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</si>
  <si>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</si>
  <si>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</si>
  <si>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</si>
  <si>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</si>
  <si>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</si>
  <si>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</si>
  <si>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</si>
  <si>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</si>
  <si>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</si>
  <si>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</si>
  <si>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</si>
  <si>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</si>
  <si>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</si>
  <si>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</si>
  <si>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</si>
  <si>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</si>
  <si>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</si>
  <si>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</si>
  <si>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</si>
  <si>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</si>
  <si>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</si>
  <si>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</si>
  <si>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</si>
  <si>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</si>
  <si>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</si>
  <si>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</si>
  <si>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</si>
  <si>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</si>
  <si>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</si>
  <si>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</si>
  <si>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</si>
  <si>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</si>
  <si>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</si>
  <si>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</si>
  <si>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</si>
  <si>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</si>
  <si>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</si>
  <si>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</si>
  <si>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</si>
  <si>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</si>
  <si>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</si>
  <si>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</si>
  <si>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</si>
  <si>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</si>
  <si>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</si>
  <si>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</si>
  <si>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</si>
  <si>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</si>
  <si>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</si>
  <si>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</si>
  <si>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</si>
  <si>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</si>
  <si>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</si>
  <si>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</si>
  <si>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</si>
  <si>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</si>
  <si>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</si>
  <si>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</si>
  <si>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</si>
  <si>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</si>
  <si>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</si>
  <si>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</si>
  <si>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</si>
  <si>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</si>
  <si>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</si>
  <si>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</si>
  <si>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</si>
  <si>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</si>
  <si>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</si>
  <si>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</si>
  <si>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</si>
  <si>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</si>
  <si>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</si>
  <si>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</si>
  <si>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</si>
  <si>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</si>
  <si>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</si>
  <si>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</si>
  <si>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</si>
  <si>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</si>
  <si>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</si>
  <si>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</si>
  <si>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</si>
  <si>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</si>
  <si>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</si>
  <si>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</si>
  <si>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</si>
  <si>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</si>
  <si>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</si>
  <si>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</si>
  <si>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</si>
  <si>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</si>
  <si>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</si>
  <si>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</si>
  <si>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</si>
  <si>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</si>
  <si>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</si>
  <si>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</si>
  <si>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</si>
  <si>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</si>
  <si>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</si>
  <si>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</si>
  <si>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</si>
  <si>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</si>
  <si>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</si>
  <si>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</si>
  <si>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</si>
  <si>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</si>
  <si>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</si>
  <si>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</si>
  <si>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</si>
  <si>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</si>
  <si>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</si>
  <si>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</si>
  <si>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</si>
  <si>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</si>
  <si>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</si>
  <si>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</si>
  <si>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</si>
  <si>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</si>
  <si>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</si>
  <si>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</si>
  <si>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</si>
  <si>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</si>
  <si>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</si>
  <si>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</si>
  <si>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</si>
  <si>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</si>
  <si>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</si>
  <si>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</si>
  <si>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</si>
  <si>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</si>
  <si>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</si>
  <si>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</si>
  <si>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</si>
  <si>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</si>
  <si>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</si>
  <si>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</si>
  <si>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</si>
  <si>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</si>
  <si>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</si>
  <si>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</si>
  <si>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</si>
  <si>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</si>
  <si>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</si>
  <si>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</si>
  <si>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</si>
  <si>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</si>
  <si>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</si>
  <si>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</si>
  <si>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</si>
  <si>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</si>
  <si>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</si>
  <si>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</si>
  <si>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</si>
  <si>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</si>
  <si>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</si>
  <si>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</si>
  <si>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</si>
  <si>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</si>
  <si>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</si>
  <si>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</si>
  <si>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</si>
  <si>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</si>
  <si>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</si>
  <si>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</si>
  <si>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</si>
  <si>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</si>
  <si>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</si>
  <si>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</si>
  <si>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</si>
  <si>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</si>
  <si>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</si>
  <si>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</si>
  <si>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</si>
  <si>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</si>
  <si>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</si>
  <si>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</si>
  <si>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</si>
  <si>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</si>
  <si>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</si>
  <si>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</si>
  <si>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</si>
  <si>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</si>
  <si>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</si>
  <si>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</si>
  <si>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</si>
  <si>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</si>
  <si>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</si>
  <si>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</si>
  <si>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</si>
  <si>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</si>
  <si>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</si>
  <si>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</si>
  <si>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</si>
  <si>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</si>
  <si>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</si>
  <si>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</si>
  <si>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</si>
  <si>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</si>
  <si>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</si>
  <si>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</si>
  <si>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</si>
  <si>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</si>
  <si>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</si>
  <si>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</si>
  <si>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</si>
  <si>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</si>
  <si>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</si>
  <si>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</si>
  <si>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</si>
  <si>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</si>
  <si>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</si>
  <si>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</si>
  <si>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</si>
  <si>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</si>
  <si>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</si>
  <si>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</si>
  <si>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</si>
  <si>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</si>
  <si>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</si>
  <si>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</si>
  <si>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</si>
  <si>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</si>
  <si>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</si>
  <si>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</si>
  <si>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</si>
  <si>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</si>
  <si>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</si>
  <si>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</si>
  <si>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</si>
  <si>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</si>
  <si>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</si>
  <si>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</si>
  <si>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</si>
  <si>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</si>
  <si>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</si>
  <si>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</si>
  <si>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</si>
  <si>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</si>
  <si>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</si>
  <si>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</si>
  <si>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</si>
  <si>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</si>
  <si>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</si>
  <si>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</si>
  <si>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</si>
  <si>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</si>
  <si>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</si>
  <si>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</si>
  <si>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</si>
  <si>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</si>
  <si>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</si>
  <si>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</si>
  <si>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</si>
  <si>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</si>
  <si>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</si>
  <si>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</si>
  <si>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</si>
  <si>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</si>
  <si>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</si>
  <si>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</si>
  <si>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</si>
  <si>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</si>
  <si>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</si>
  <si>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</si>
  <si>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</si>
  <si>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</si>
  <si>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</si>
  <si>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</si>
  <si>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</si>
  <si>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</si>
  <si>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</si>
  <si>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</si>
  <si>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</si>
  <si>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</si>
  <si>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</si>
  <si>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</si>
  <si>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</si>
  <si>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</si>
  <si>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</si>
  <si>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</si>
  <si>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</si>
  <si>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</si>
  <si>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</si>
  <si>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</si>
  <si>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</si>
  <si>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</si>
  <si>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</si>
  <si>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</si>
  <si>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</si>
  <si>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</si>
  <si>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</si>
  <si>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</si>
  <si>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</si>
  <si>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</si>
  <si>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</si>
  <si>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</si>
  <si>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</si>
  <si>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</si>
  <si>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</si>
  <si>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</si>
  <si>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</si>
  <si>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</si>
  <si>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</si>
  <si>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</si>
  <si>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</si>
  <si>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</si>
  <si>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</si>
  <si>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</si>
  <si>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</si>
  <si>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</si>
  <si>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</si>
  <si>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</si>
  <si>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</si>
  <si>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</si>
  <si>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</si>
  <si>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</si>
  <si>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</si>
  <si>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</si>
  <si>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</si>
  <si>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</si>
  <si>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</si>
  <si>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</si>
  <si>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</si>
  <si>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</si>
  <si>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</si>
  <si>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</si>
  <si>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</si>
  <si>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</si>
  <si>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</si>
  <si>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</si>
  <si>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</si>
  <si>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</si>
  <si>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</si>
  <si>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</si>
  <si>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</si>
  <si>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</si>
  <si>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</si>
  <si>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</si>
  <si>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</si>
  <si>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</si>
  <si>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</si>
  <si>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</si>
  <si>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</si>
  <si>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</si>
  <si>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</si>
  <si>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</si>
  <si>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</si>
  <si>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</si>
  <si>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</si>
  <si>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</si>
  <si>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</si>
  <si>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</si>
  <si>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</si>
  <si>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</si>
  <si>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</si>
  <si>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</si>
  <si>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</si>
  <si>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</si>
  <si>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</si>
  <si>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</si>
  <si>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</si>
  <si>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</si>
  <si>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</si>
  <si>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</si>
  <si>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</si>
  <si>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</si>
  <si>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</si>
  <si>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</si>
  <si>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</si>
  <si>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</si>
  <si>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</si>
  <si>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</si>
  <si>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</si>
  <si>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</si>
  <si>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</si>
  <si>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</si>
  <si>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</si>
  <si>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</si>
  <si>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</si>
  <si>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</si>
  <si>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</si>
  <si>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</si>
  <si>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</si>
  <si>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</si>
  <si>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</si>
  <si>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</si>
  <si>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</si>
  <si>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</si>
  <si>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</si>
  <si>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</si>
  <si>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</si>
  <si>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</si>
  <si>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</si>
  <si>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</si>
  <si>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</si>
  <si>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</si>
  <si>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</si>
  <si>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</si>
  <si>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</si>
  <si>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</si>
  <si>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</si>
  <si>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</si>
  <si>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</si>
  <si>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</si>
  <si>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</si>
  <si>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</si>
  <si>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</si>
  <si>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</si>
  <si>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</si>
  <si>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</si>
  <si>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</si>
  <si>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</si>
  <si>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</si>
  <si>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</si>
  <si>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</si>
  <si>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</si>
  <si>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</si>
  <si>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</si>
  <si>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</si>
  <si>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</si>
  <si>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</si>
  <si>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</si>
  <si>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</si>
  <si>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</si>
  <si>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</si>
  <si>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</si>
  <si>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</si>
  <si>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</si>
  <si>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</si>
  <si>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</si>
  <si>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</si>
  <si>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</si>
  <si>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</si>
  <si>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</si>
  <si>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</si>
  <si>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</si>
  <si>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</si>
  <si>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</si>
  <si>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</si>
  <si>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</si>
  <si>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</si>
  <si>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</si>
  <si>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</si>
  <si>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</si>
  <si>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</si>
  <si>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</si>
  <si>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</si>
  <si>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</si>
  <si>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</si>
  <si>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</si>
  <si>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</si>
  <si>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</si>
  <si>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</si>
  <si>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</si>
  <si>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</si>
  <si>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</si>
  <si>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</si>
  <si>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</si>
  <si>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</si>
  <si>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</si>
  <si>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</si>
  <si>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</si>
  <si>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</si>
  <si>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</si>
  <si>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</si>
  <si>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</si>
  <si>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</si>
  <si>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</si>
  <si>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</si>
  <si>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</si>
  <si>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</si>
  <si>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</si>
  <si>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</si>
  <si>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</si>
  <si>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</si>
  <si>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</si>
  <si>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</si>
  <si>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</si>
  <si>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</si>
  <si>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</si>
  <si>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</si>
  <si>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</si>
  <si>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</si>
  <si>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</si>
  <si>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</si>
  <si>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</si>
  <si>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</si>
  <si>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</si>
  <si>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</si>
  <si>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</si>
  <si>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</si>
  <si>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</si>
  <si>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</si>
  <si>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</si>
  <si>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</si>
  <si>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</si>
  <si>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</si>
  <si>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</si>
  <si>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</si>
  <si>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</si>
  <si>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</si>
  <si>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</si>
  <si>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</si>
  <si>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</si>
  <si>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</si>
  <si>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</si>
  <si>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</si>
  <si>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</si>
  <si>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</si>
  <si>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</si>
  <si>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</si>
  <si>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</si>
  <si>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</si>
  <si>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</si>
  <si>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</si>
  <si>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</si>
  <si>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</si>
  <si>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</si>
  <si>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</si>
  <si>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</si>
  <si>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</si>
  <si>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</si>
  <si>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</si>
  <si>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</si>
  <si>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</si>
  <si>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</si>
  <si>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</si>
  <si>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</si>
  <si>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</si>
  <si>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</si>
  <si>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</si>
  <si>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</si>
  <si>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</si>
  <si>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</si>
  <si>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</si>
  <si>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</si>
  <si>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</si>
  <si>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</si>
  <si>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</si>
  <si>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</si>
  <si>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</si>
  <si>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</si>
  <si>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</si>
  <si>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</si>
  <si>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</si>
  <si>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</si>
  <si>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</si>
  <si>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</si>
  <si>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</si>
  <si>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</si>
  <si>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</si>
  <si>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</si>
  <si>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</si>
  <si>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</si>
  <si>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</si>
  <si>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</si>
  <si>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</si>
  <si>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</si>
  <si>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</si>
  <si>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</si>
  <si>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</si>
  <si>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</si>
  <si>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</si>
  <si>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</si>
  <si>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</si>
  <si>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</si>
  <si>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</si>
  <si>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</si>
  <si>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</si>
  <si>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</si>
  <si>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</si>
  <si>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</si>
  <si>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</si>
  <si>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</si>
  <si>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</si>
  <si>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</si>
  <si>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</si>
  <si>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</si>
  <si>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</si>
  <si>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</si>
  <si>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</si>
  <si>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</si>
  <si>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</si>
  <si>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</si>
  <si>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</si>
  <si>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</si>
  <si>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</si>
  <si>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</si>
  <si>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</si>
  <si>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</si>
  <si>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</si>
  <si>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</si>
  <si>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</si>
  <si>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</si>
  <si>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</si>
  <si>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</si>
  <si>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</si>
  <si>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</si>
  <si>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</si>
  <si>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</si>
  <si>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</si>
  <si>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</si>
  <si>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</si>
  <si>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</si>
  <si>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</si>
  <si>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</si>
  <si>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</si>
  <si>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</si>
  <si>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</si>
  <si>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</si>
  <si>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</si>
  <si>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</si>
  <si>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</si>
  <si>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</si>
  <si>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</si>
  <si>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</si>
  <si>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</si>
  <si>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</si>
  <si>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</si>
  <si>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</si>
  <si>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</si>
  <si>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</si>
  <si>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</si>
  <si>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</si>
  <si>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</si>
  <si>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</si>
  <si>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</si>
  <si>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</si>
  <si>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</si>
  <si>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</si>
  <si>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</si>
  <si>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</si>
  <si>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</si>
  <si>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</si>
  <si>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</si>
  <si>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</si>
  <si>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</si>
  <si>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</si>
  <si>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</si>
  <si>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</si>
  <si>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</si>
  <si>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</si>
  <si>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</si>
  <si>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</si>
  <si>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</si>
  <si>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</si>
  <si>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</si>
  <si>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</si>
  <si>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</si>
  <si>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</si>
  <si>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</si>
  <si>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</si>
  <si>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</si>
  <si>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</si>
  <si>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</si>
  <si>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</si>
  <si>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</si>
  <si>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</si>
  <si>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</si>
  <si>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</si>
  <si>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</si>
  <si>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</si>
  <si>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</si>
  <si>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</si>
  <si>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</si>
  <si>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</si>
  <si>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</si>
  <si>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</si>
  <si>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</si>
  <si>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</si>
  <si>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</si>
  <si>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</si>
  <si>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</si>
  <si>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</si>
  <si>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</si>
  <si>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</si>
  <si>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</si>
  <si>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</si>
  <si>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</si>
  <si>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</si>
  <si>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</si>
  <si>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</si>
  <si>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</si>
  <si>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</si>
  <si>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</si>
  <si>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</si>
  <si>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</si>
  <si>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</si>
  <si>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</si>
  <si>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</si>
  <si>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</si>
  <si>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</si>
  <si>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</si>
  <si>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</si>
  <si>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</si>
  <si>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</si>
  <si>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</si>
  <si>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</si>
  <si>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</si>
  <si>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</si>
  <si>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</si>
  <si>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</si>
  <si>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</si>
  <si>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</si>
  <si>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</si>
  <si>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</si>
  <si>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</si>
  <si>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</si>
  <si>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</si>
  <si>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</si>
  <si>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</si>
  <si>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</si>
  <si>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</si>
  <si>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</si>
  <si>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</si>
  <si>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</si>
  <si>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</si>
  <si>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</si>
  <si>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</si>
  <si>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</si>
  <si>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</si>
  <si>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</si>
  <si>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</si>
  <si>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</si>
  <si>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</si>
  <si>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</si>
  <si>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</si>
  <si>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</si>
  <si>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</si>
  <si>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</si>
  <si>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</si>
  <si>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</si>
  <si>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</si>
  <si>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</si>
  <si>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</si>
  <si>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</si>
  <si>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</si>
  <si>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</si>
  <si>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</si>
  <si>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</si>
  <si>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</si>
  <si>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</si>
  <si>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</si>
  <si>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</si>
  <si>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</si>
  <si>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</si>
  <si>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</si>
  <si>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</si>
  <si>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</si>
  <si>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</si>
  <si>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</si>
  <si>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</si>
  <si>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</si>
  <si>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</si>
  <si>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</si>
  <si>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</si>
  <si>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</si>
  <si>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</si>
  <si>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</si>
  <si>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</si>
  <si>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</si>
  <si>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</si>
  <si>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</si>
  <si>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</si>
  <si>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</si>
  <si>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</si>
  <si>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</si>
  <si>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</si>
  <si>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</si>
  <si>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</si>
  <si>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</si>
  <si>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</si>
  <si>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</si>
  <si>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</si>
  <si>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</si>
  <si>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</si>
  <si>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</si>
  <si>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</si>
  <si>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</si>
  <si>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</si>
  <si>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</si>
  <si>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</si>
  <si>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</si>
  <si>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</si>
  <si>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</si>
  <si>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</si>
  <si>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</si>
  <si>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</si>
  <si>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</si>
  <si>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</si>
  <si>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</si>
  <si>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</si>
  <si>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</si>
  <si>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</si>
  <si>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</si>
  <si>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</si>
  <si>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</si>
  <si>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</si>
  <si>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</si>
  <si>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</si>
  <si>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</si>
  <si>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</si>
  <si>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</si>
  <si>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</si>
  <si>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</si>
  <si>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</si>
  <si>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</si>
  <si>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</si>
  <si>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</si>
  <si>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</si>
  <si>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</si>
  <si>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</si>
  <si>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</si>
  <si>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</si>
  <si>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</si>
  <si>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</si>
  <si>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</si>
  <si>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</si>
  <si>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</si>
  <si>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</si>
  <si>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</si>
  <si>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</si>
  <si>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</si>
  <si>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</si>
  <si>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</si>
  <si>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</si>
  <si>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</si>
  <si>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</si>
  <si>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</si>
  <si>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</si>
  <si>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</si>
  <si>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</si>
  <si>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</si>
  <si>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</si>
  <si>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</si>
  <si>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</si>
  <si>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</si>
  <si>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</si>
  <si>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</si>
  <si>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</si>
  <si>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</si>
  <si>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</si>
  <si>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</si>
  <si>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</si>
  <si>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</si>
  <si>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</si>
  <si>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</si>
  <si>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</si>
  <si>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</si>
  <si>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</si>
  <si>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</si>
  <si>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</si>
  <si>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</si>
  <si>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</si>
  <si>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</si>
  <si>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</si>
  <si>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</si>
  <si>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</si>
  <si>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</si>
  <si>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</si>
  <si>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</si>
  <si>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</si>
  <si>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</si>
  <si>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</si>
  <si>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</si>
  <si>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</si>
  <si>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</si>
  <si>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</si>
  <si>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</si>
  <si>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</si>
  <si>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</si>
  <si>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</si>
  <si>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</si>
  <si>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</si>
  <si>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</si>
  <si>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</si>
  <si>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</si>
  <si>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</si>
  <si>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</si>
  <si>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</si>
  <si>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</si>
  <si>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</si>
  <si>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</si>
  <si>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</si>
  <si>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</si>
  <si>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</si>
  <si>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</si>
  <si>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</si>
  <si>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</si>
  <si>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</si>
  <si>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</si>
  <si>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</si>
  <si>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</si>
  <si>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</si>
  <si>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</si>
  <si>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</si>
  <si>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</si>
  <si>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</si>
  <si>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</si>
  <si>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</si>
  <si>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</si>
  <si>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</si>
  <si>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</si>
  <si>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</si>
  <si>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</si>
  <si>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</si>
  <si>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</si>
  <si>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</si>
  <si>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</si>
  <si>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</si>
  <si>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</si>
  <si>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</si>
  <si>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</si>
  <si>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</si>
  <si>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</si>
  <si>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</si>
  <si>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</si>
  <si>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</si>
  <si>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</si>
  <si>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</si>
  <si>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</si>
  <si>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</si>
  <si>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</si>
  <si>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</si>
  <si>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</si>
  <si>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</si>
  <si>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</si>
  <si>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</si>
  <si>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</si>
  <si>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</si>
  <si>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</si>
  <si>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</si>
  <si>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</si>
  <si>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</si>
  <si>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</si>
  <si>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</si>
  <si>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</si>
  <si>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</si>
  <si>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</si>
  <si>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</si>
  <si>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</si>
  <si>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</si>
  <si>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</si>
  <si>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</si>
  <si>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</si>
  <si>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</si>
  <si>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</si>
  <si>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</si>
  <si>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</si>
  <si>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</si>
  <si>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</si>
  <si>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</si>
  <si>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</si>
  <si>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</si>
  <si>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</si>
  <si>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</si>
  <si>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</si>
  <si>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</si>
  <si>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</si>
  <si>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</si>
  <si>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</si>
  <si>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</si>
  <si>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</si>
  <si>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</si>
  <si>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</si>
  <si>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</si>
  <si>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</si>
  <si>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</si>
  <si>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</si>
  <si>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</si>
  <si>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</si>
  <si>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</si>
  <si>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</si>
  <si>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</si>
  <si>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</si>
  <si>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</si>
  <si>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</si>
  <si>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</si>
  <si>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</si>
  <si>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</si>
  <si>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</si>
  <si>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</si>
  <si>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</si>
  <si>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</si>
  <si>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</si>
  <si>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</si>
  <si>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</si>
  <si>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</si>
  <si>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</si>
  <si>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</si>
  <si>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</si>
  <si>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</si>
  <si>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</si>
  <si>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</si>
  <si>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</si>
  <si>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</si>
  <si>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</si>
  <si>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</si>
  <si>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</si>
  <si>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</si>
  <si>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</si>
  <si>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</si>
  <si>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</si>
  <si>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</si>
  <si>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</si>
  <si>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</si>
  <si>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</si>
  <si>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</si>
  <si>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</si>
  <si>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</si>
  <si>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</si>
  <si>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</si>
  <si>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</si>
  <si>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</si>
  <si>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</si>
  <si>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</si>
  <si>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</si>
  <si>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</si>
  <si>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</si>
  <si>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</si>
  <si>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</si>
  <si>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</si>
  <si>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</si>
  <si>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</si>
  <si>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</si>
  <si>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</si>
  <si>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</si>
  <si>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</si>
  <si>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</si>
  <si>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</si>
  <si>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</si>
  <si>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</si>
  <si>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</si>
  <si>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</si>
  <si>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</si>
  <si>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</si>
  <si>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</si>
  <si>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</si>
  <si>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</si>
  <si>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</si>
  <si>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</si>
  <si>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</si>
  <si>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</si>
  <si>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</si>
  <si>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</si>
  <si>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</si>
  <si>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</si>
  <si>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</si>
  <si>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</si>
  <si>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</si>
  <si>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</si>
  <si>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</si>
  <si>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</si>
  <si>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</si>
  <si>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</si>
  <si>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</si>
  <si>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</si>
  <si>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</si>
  <si>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</si>
  <si>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</si>
  <si>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</si>
  <si>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</si>
  <si>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</si>
  <si>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</si>
  <si>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</si>
  <si>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</si>
  <si>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</si>
  <si>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</si>
  <si>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</si>
  <si>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</si>
  <si>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</si>
  <si>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</si>
  <si>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</si>
  <si>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</si>
  <si>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</si>
  <si>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</si>
  <si>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</si>
  <si>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</si>
  <si>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</si>
  <si>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</si>
  <si>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</si>
  <si>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</si>
  <si>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</si>
  <si>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</si>
  <si>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</si>
  <si>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</si>
  <si>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</si>
  <si>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</si>
  <si>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</si>
  <si>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</si>
  <si>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</si>
  <si>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</si>
  <si>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</si>
  <si>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</si>
  <si>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</si>
  <si>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</si>
  <si>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</si>
  <si>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</si>
  <si>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</si>
  <si>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</si>
  <si>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</si>
  <si>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</si>
  <si>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</si>
  <si>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</si>
  <si>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</si>
  <si>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</si>
  <si>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</si>
  <si>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</si>
  <si>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</si>
  <si>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</si>
  <si>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</si>
  <si>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</si>
  <si>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</si>
  <si>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</si>
  <si>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</si>
  <si>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</si>
  <si>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</si>
  <si>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</si>
  <si>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</si>
  <si>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</si>
  <si>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</si>
  <si>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</si>
  <si>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</si>
  <si>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</si>
  <si>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</si>
  <si>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</si>
  <si>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</si>
  <si>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</si>
  <si>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</si>
  <si>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</si>
  <si>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</si>
  <si>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</si>
  <si>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</si>
  <si>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</si>
  <si>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</si>
  <si>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</si>
  <si>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</si>
  <si>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</si>
  <si>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</si>
  <si>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</si>
  <si>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</si>
  <si>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</si>
  <si>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</si>
  <si>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</si>
  <si>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</si>
  <si>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</si>
  <si>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</si>
  <si>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</si>
  <si>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</si>
  <si>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</si>
  <si>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</si>
  <si>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</si>
  <si>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</si>
  <si>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</si>
  <si>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</si>
  <si>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</si>
  <si>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</si>
  <si>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</si>
  <si>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</si>
  <si>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</si>
  <si>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</si>
  <si>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</si>
  <si>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</si>
  <si>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</si>
  <si>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</si>
  <si>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</si>
  <si>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</si>
  <si>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</si>
  <si>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</si>
  <si>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</si>
  <si>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</si>
  <si>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</si>
  <si>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</si>
  <si>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</si>
  <si>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</si>
  <si>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</si>
  <si>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</si>
  <si>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</si>
  <si>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</si>
  <si>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</si>
  <si>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</si>
  <si>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</si>
  <si>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</si>
  <si>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</si>
  <si>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</si>
  <si>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</si>
  <si>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</si>
  <si>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</si>
  <si>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</si>
  <si>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</si>
  <si>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</si>
  <si>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</si>
  <si>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</si>
  <si>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</si>
  <si>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</si>
  <si>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</si>
  <si>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</si>
  <si>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</si>
  <si>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</si>
  <si>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</si>
  <si>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</si>
  <si>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</si>
  <si>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</si>
  <si>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</si>
  <si>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</si>
  <si>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</si>
  <si>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</si>
  <si>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</si>
  <si>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</si>
  <si>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</si>
  <si>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</si>
  <si>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</si>
  <si>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</si>
  <si>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</si>
  <si>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</si>
  <si>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</si>
  <si>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</si>
  <si>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</si>
  <si>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</si>
  <si>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</si>
  <si>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</si>
  <si>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</si>
  <si>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</si>
  <si>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</si>
  <si>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</si>
  <si>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</si>
  <si>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</si>
  <si>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</si>
  <si>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</si>
  <si>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</si>
  <si>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</si>
  <si>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</si>
  <si>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</si>
  <si>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</si>
  <si>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</si>
  <si>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</si>
  <si>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</si>
  <si>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</si>
  <si>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</si>
  <si>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</si>
  <si>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</si>
  <si>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</si>
  <si>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</si>
  <si>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</si>
  <si>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</si>
  <si>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</si>
  <si>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</si>
  <si>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</si>
  <si>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</si>
  <si>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</si>
  <si>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</si>
  <si>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</si>
  <si>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</si>
  <si>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</si>
  <si>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</si>
  <si>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</si>
  <si>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</si>
  <si>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</si>
  <si>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</si>
  <si>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</si>
  <si>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</si>
  <si>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</si>
  <si>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</si>
  <si>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</si>
  <si>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</si>
  <si>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</si>
  <si>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</si>
  <si>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</si>
  <si>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</si>
  <si>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</si>
  <si>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</si>
  <si>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</si>
  <si>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</si>
  <si>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</si>
  <si>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</si>
  <si>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</si>
  <si>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</si>
  <si>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</si>
  <si>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</si>
  <si>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</si>
  <si>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</si>
  <si>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</si>
  <si>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</si>
  <si>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</si>
  <si>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</si>
  <si>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</si>
  <si>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</si>
  <si>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</si>
  <si>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</si>
  <si>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</si>
  <si>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</si>
  <si>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</si>
  <si>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</si>
  <si>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</si>
  <si>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</si>
  <si>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</si>
  <si>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</si>
  <si>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</si>
  <si>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</si>
  <si>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</si>
  <si>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</si>
  <si>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</si>
  <si>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</si>
  <si>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</si>
  <si>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</si>
  <si>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</si>
  <si>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</si>
  <si>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</si>
  <si>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</si>
  <si>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</si>
  <si>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</si>
  <si>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</si>
  <si>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</si>
  <si>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</si>
  <si>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</si>
  <si>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</si>
  <si>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</si>
  <si>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</si>
  <si>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</si>
  <si>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</si>
  <si>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</si>
  <si>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</si>
  <si>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</si>
  <si>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</si>
  <si>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</si>
  <si>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</si>
  <si>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</si>
  <si>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</si>
  <si>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</si>
  <si>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</si>
  <si>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</si>
  <si>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</si>
  <si>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</si>
  <si>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</si>
  <si>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</si>
  <si>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</si>
  <si>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</si>
  <si>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</si>
  <si>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</si>
  <si>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</si>
  <si>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</si>
  <si>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</si>
  <si>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</si>
  <si>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</si>
  <si>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</si>
  <si>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</si>
  <si>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</si>
  <si>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</si>
  <si>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</si>
  <si>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</si>
  <si>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</si>
  <si>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</si>
  <si>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</si>
  <si>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</si>
  <si>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</si>
  <si>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</si>
  <si>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</si>
  <si>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</si>
  <si>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</si>
  <si>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</si>
  <si>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</si>
  <si>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</si>
  <si>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</si>
  <si>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</si>
  <si>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</si>
  <si>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</si>
  <si>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</si>
  <si>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</si>
  <si>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</si>
  <si>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</si>
  <si>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</si>
  <si>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</si>
  <si>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</si>
  <si>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</si>
  <si>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</si>
  <si>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</si>
  <si>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</si>
  <si>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</si>
  <si>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</si>
  <si>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</si>
  <si>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</si>
  <si>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</si>
  <si>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</si>
  <si>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</si>
  <si>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</si>
  <si>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</si>
  <si>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</si>
  <si>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</si>
  <si>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</si>
  <si>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</si>
  <si>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</si>
  <si>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</si>
  <si>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</si>
  <si>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</si>
  <si>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</si>
  <si>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</si>
  <si>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</si>
  <si>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</si>
  <si>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</si>
  <si>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</si>
  <si>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</si>
  <si>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</si>
  <si>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</si>
  <si>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</si>
  <si>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</si>
  <si>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</si>
  <si>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</si>
  <si>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</si>
  <si>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</si>
  <si>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</si>
  <si>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</si>
  <si>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</si>
  <si>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</si>
  <si>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</si>
  <si>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</si>
  <si>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</si>
  <si>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</si>
  <si>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</si>
  <si>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</si>
  <si>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</si>
  <si>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</si>
  <si>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</si>
  <si>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</si>
  <si>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</si>
  <si>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</si>
  <si>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</si>
  <si>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</si>
  <si>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</si>
  <si>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</si>
  <si>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</si>
  <si>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</si>
  <si>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</si>
  <si>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</si>
  <si>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</si>
  <si>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</si>
  <si>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</si>
  <si>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</si>
  <si>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</si>
  <si>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</si>
  <si>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</si>
  <si>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</si>
  <si>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</si>
  <si>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</si>
  <si>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</si>
  <si>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</si>
  <si>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</si>
  <si>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</si>
  <si>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</si>
  <si>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</si>
  <si>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</si>
  <si>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</si>
  <si>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</si>
  <si>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</si>
  <si>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</si>
  <si>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</si>
  <si>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</si>
  <si>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</si>
  <si>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</si>
  <si>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</si>
  <si>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</si>
  <si>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</si>
  <si>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</si>
  <si>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</si>
  <si>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</si>
  <si>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</si>
  <si>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</si>
  <si>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</si>
  <si>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</si>
  <si>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</si>
  <si>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</si>
  <si>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</si>
  <si>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</si>
  <si>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</si>
  <si>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</si>
  <si>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</si>
  <si>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</si>
  <si>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</si>
  <si>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</si>
  <si>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</si>
  <si>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</si>
  <si>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</si>
  <si>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</si>
  <si>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</si>
  <si>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</si>
  <si>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</si>
  <si>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</si>
  <si>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</si>
  <si>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</si>
  <si>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</si>
  <si>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</si>
  <si>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</si>
  <si>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</si>
  <si>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</si>
  <si>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</si>
  <si>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</si>
  <si>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</si>
  <si>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</si>
  <si>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</si>
  <si>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</si>
  <si>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</si>
  <si>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</si>
  <si>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</si>
  <si>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</si>
  <si>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</si>
  <si>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</si>
  <si>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</si>
  <si>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</si>
  <si>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</si>
  <si>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</si>
  <si>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</si>
  <si>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</si>
  <si>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</si>
  <si>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</si>
  <si>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</si>
  <si>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</si>
  <si>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</si>
  <si>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</si>
  <si>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</si>
  <si>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</si>
  <si>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</si>
  <si>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</si>
  <si>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</si>
  <si>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</si>
  <si>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</si>
  <si>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</si>
  <si>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</si>
  <si>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</si>
  <si>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</si>
  <si>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</si>
  <si>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</si>
  <si>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</si>
  <si>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</si>
  <si>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</si>
  <si>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</si>
  <si>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</si>
  <si>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</si>
  <si>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</si>
  <si>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</si>
  <si>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</si>
  <si>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</si>
  <si>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</si>
  <si>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</si>
  <si>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</si>
  <si>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</si>
  <si>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</si>
  <si>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</si>
  <si>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</si>
  <si>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</si>
  <si>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</si>
  <si>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</si>
  <si>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</si>
  <si>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</si>
  <si>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</si>
  <si>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</si>
  <si>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</si>
  <si>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</si>
  <si>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</si>
  <si>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</si>
  <si>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</si>
  <si>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</si>
  <si>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</si>
  <si>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</si>
  <si>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</si>
  <si>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</si>
  <si>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</si>
  <si>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</si>
  <si>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</si>
  <si>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</si>
  <si>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</si>
  <si>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</si>
  <si>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</si>
  <si>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</si>
  <si>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</si>
  <si>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</si>
  <si>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</si>
  <si>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</si>
  <si>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</si>
  <si>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</si>
  <si>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</si>
  <si>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</si>
  <si>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</si>
  <si>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</si>
  <si>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</si>
  <si>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</si>
  <si>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</si>
  <si>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</si>
  <si>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</si>
  <si>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</si>
  <si>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</si>
  <si>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</si>
  <si>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</si>
  <si>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</si>
  <si>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</si>
  <si>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</si>
  <si>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</si>
  <si>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</si>
  <si>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</si>
  <si>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</si>
  <si>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</si>
  <si>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</si>
  <si>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</si>
  <si>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</si>
  <si>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</si>
  <si>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</si>
  <si>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</si>
  <si>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</si>
  <si>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</si>
  <si>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</si>
  <si>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</si>
  <si>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</si>
  <si>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</si>
  <si>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</si>
  <si>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</si>
  <si>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</si>
  <si>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</si>
  <si>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</si>
  <si>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</si>
  <si>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</si>
  <si>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</si>
  <si>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</si>
  <si>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</si>
  <si>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</si>
  <si>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</si>
  <si>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</si>
  <si>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</si>
  <si>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</si>
  <si>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</si>
  <si>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</si>
  <si>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</si>
  <si>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</si>
  <si>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</si>
  <si>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</si>
  <si>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</si>
  <si>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</si>
  <si>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</si>
  <si>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</si>
  <si>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</si>
  <si>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</si>
  <si>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</si>
  <si>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</si>
  <si>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</si>
  <si>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</si>
  <si>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</si>
  <si>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</si>
  <si>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</si>
  <si>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</si>
  <si>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</si>
  <si>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</si>
  <si>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</si>
  <si>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</si>
  <si>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</si>
  <si>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</si>
  <si>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</si>
  <si>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</si>
  <si>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</si>
  <si>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</si>
  <si>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</si>
  <si>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</si>
  <si>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</si>
  <si>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</si>
  <si>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</si>
  <si>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</si>
  <si>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</si>
  <si>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</si>
  <si>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</si>
  <si>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</si>
  <si>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</si>
  <si>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</si>
  <si>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</si>
  <si>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</si>
  <si>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</si>
  <si>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</si>
  <si>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</si>
  <si>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</si>
  <si>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</si>
  <si>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</si>
  <si>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</si>
  <si>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</si>
  <si>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</si>
  <si>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</si>
  <si>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</si>
  <si>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</si>
  <si>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</si>
  <si>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</si>
  <si>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</si>
  <si>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</si>
  <si>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</si>
  <si>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</si>
  <si>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</si>
  <si>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</si>
  <si>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</si>
  <si>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</si>
  <si>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</si>
  <si>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</si>
  <si>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</si>
  <si>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</si>
  <si>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</si>
  <si>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</si>
  <si>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</si>
  <si>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</si>
  <si>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</si>
  <si>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</si>
  <si>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</si>
  <si>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</si>
  <si>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</si>
  <si>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</si>
  <si>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</si>
  <si>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</si>
  <si>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</si>
  <si>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</si>
  <si>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</si>
  <si>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</si>
  <si>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</si>
  <si>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</si>
  <si>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</si>
  <si>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</si>
  <si>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</si>
  <si>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</si>
  <si>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</si>
  <si>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</si>
  <si>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</si>
  <si>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</si>
  <si>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</si>
  <si>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</si>
  <si>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</si>
  <si>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</si>
  <si>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</si>
  <si>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</si>
  <si>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</si>
  <si>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</si>
  <si>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</si>
  <si>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</si>
  <si>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</si>
  <si>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</si>
  <si>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</si>
  <si>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</si>
  <si>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</si>
  <si>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</si>
  <si>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</si>
  <si>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</si>
  <si>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</si>
  <si>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</si>
  <si>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</si>
  <si>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</si>
  <si>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</si>
  <si>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</si>
  <si>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</si>
  <si>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</si>
  <si>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</si>
  <si>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</si>
  <si>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</si>
  <si>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</si>
  <si>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</si>
  <si>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</si>
  <si>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</si>
  <si>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</si>
  <si>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</si>
  <si>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</si>
  <si>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</si>
  <si>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</si>
  <si>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</si>
  <si>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</si>
  <si>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</si>
  <si>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</si>
  <si>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</si>
  <si>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</si>
  <si>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</si>
  <si>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</si>
  <si>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</si>
  <si>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</si>
  <si>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</si>
  <si>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</si>
  <si>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</si>
  <si>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</si>
  <si>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</si>
  <si>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</si>
  <si>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</si>
  <si>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</si>
  <si>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</si>
  <si>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</si>
  <si>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</si>
  <si>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</si>
  <si>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</si>
  <si>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</si>
  <si>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</si>
  <si>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</si>
  <si>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</si>
  <si>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</si>
  <si>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</si>
  <si>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</si>
  <si>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</si>
  <si>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</si>
  <si>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</si>
  <si>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</si>
  <si>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</si>
  <si>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</si>
  <si>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</si>
  <si>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</si>
  <si>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</si>
  <si>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</si>
  <si>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</si>
  <si>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</si>
  <si>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</si>
  <si>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</si>
  <si>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</si>
  <si>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</si>
  <si>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</si>
  <si>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</si>
  <si>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</si>
  <si>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</si>
  <si>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</si>
  <si>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</si>
  <si>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</si>
  <si>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</si>
  <si>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</si>
  <si>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</si>
  <si>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</si>
  <si>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</si>
  <si>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</si>
  <si>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</si>
  <si>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</si>
  <si>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</si>
  <si>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</si>
  <si>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</si>
  <si>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</si>
  <si>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</si>
  <si>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</si>
  <si>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</si>
  <si>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</si>
  <si>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</si>
  <si>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</si>
  <si>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</si>
  <si>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</si>
  <si>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</si>
  <si>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</si>
  <si>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</si>
  <si>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</si>
  <si>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</si>
  <si>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</si>
  <si>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</si>
  <si>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</si>
  <si>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</si>
  <si>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</si>
  <si>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</si>
  <si>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</si>
  <si>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</si>
  <si>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</si>
  <si>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</si>
  <si>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</si>
  <si>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</si>
  <si>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</si>
  <si>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</si>
  <si>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</si>
  <si>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</si>
  <si>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</si>
  <si>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</si>
  <si>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</si>
  <si>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</si>
  <si>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</si>
  <si>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</si>
  <si>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</si>
  <si>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</si>
  <si>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</si>
  <si>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</si>
  <si>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</si>
  <si>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</si>
  <si>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</si>
  <si>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</si>
  <si>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</si>
  <si>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</si>
  <si>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</si>
  <si>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</si>
  <si>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</si>
  <si>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</si>
  <si>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</si>
  <si>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</si>
  <si>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</si>
  <si>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</si>
  <si>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</si>
  <si>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</si>
  <si>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</si>
  <si>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</si>
  <si>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</si>
  <si>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</si>
  <si>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</si>
  <si>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</si>
  <si>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</si>
  <si>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</si>
  <si>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</si>
  <si>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</si>
  <si>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</si>
  <si>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</si>
  <si>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</si>
  <si>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</si>
  <si>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</si>
  <si>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</si>
  <si>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</si>
  <si>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</si>
  <si>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</si>
  <si>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</si>
  <si>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</si>
  <si>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</si>
  <si>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</si>
  <si>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</si>
  <si>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</si>
  <si>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</si>
  <si>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</si>
  <si>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</si>
  <si>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</si>
  <si>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</si>
  <si>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</si>
  <si>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</si>
  <si>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</si>
  <si>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</si>
  <si>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</si>
  <si>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</si>
  <si>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</si>
  <si>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</si>
  <si>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</si>
  <si>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</si>
  <si>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</si>
  <si>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</si>
  <si>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</si>
  <si>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</si>
  <si>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</si>
  <si>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</si>
  <si>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</si>
  <si>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</si>
  <si>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</si>
  <si>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</si>
  <si>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</si>
  <si>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</si>
  <si>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</si>
  <si>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</si>
  <si>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</si>
  <si>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</si>
  <si>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</si>
  <si>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</si>
  <si>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</si>
  <si>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</si>
  <si>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</si>
  <si>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</si>
  <si>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</si>
  <si>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</si>
  <si>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</si>
  <si>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</si>
  <si>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</si>
  <si>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</si>
  <si>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</si>
  <si>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</si>
  <si>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</si>
  <si>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</si>
  <si>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</si>
  <si>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</si>
  <si>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</si>
  <si>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</si>
  <si>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</si>
  <si>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</si>
  <si>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</si>
  <si>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</si>
  <si>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</si>
  <si>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</si>
  <si>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</si>
  <si>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</si>
  <si>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</si>
  <si>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</si>
  <si>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</si>
  <si>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</si>
  <si>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</si>
  <si>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</si>
  <si>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</si>
  <si>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</si>
  <si>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</si>
  <si>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</si>
  <si>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</si>
  <si>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</si>
  <si>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</si>
  <si>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</si>
  <si>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</si>
  <si>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</si>
  <si>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</si>
  <si>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</si>
  <si>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</si>
  <si>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</si>
  <si>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</si>
  <si>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</si>
  <si>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</si>
  <si>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</si>
  <si>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</si>
  <si>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</si>
  <si>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</si>
  <si>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</si>
  <si>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</si>
  <si>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</si>
  <si>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</si>
  <si>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</si>
  <si>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</si>
  <si>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</si>
  <si>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</si>
  <si>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</si>
  <si>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</si>
  <si>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</si>
  <si>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</si>
  <si>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</si>
  <si>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</si>
  <si>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</si>
  <si>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</si>
  <si>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</si>
  <si>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</si>
  <si>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</si>
  <si>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</si>
  <si>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</si>
  <si>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</si>
  <si>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</si>
  <si>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</si>
  <si>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</si>
  <si>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</si>
  <si>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</si>
  <si>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</si>
  <si>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</si>
  <si>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</si>
  <si>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</si>
  <si>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</si>
  <si>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</si>
  <si>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</si>
  <si>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</si>
  <si>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</si>
  <si>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</si>
  <si>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</si>
  <si>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</si>
  <si>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</si>
  <si>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</si>
  <si>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</si>
  <si>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</si>
  <si>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</si>
  <si>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</si>
  <si>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</si>
  <si>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</si>
  <si>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</si>
  <si>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</si>
  <si>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</si>
  <si>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</si>
  <si>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</si>
  <si>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</si>
  <si>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</si>
  <si>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</si>
  <si>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</si>
  <si>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</si>
  <si>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</si>
  <si>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</si>
  <si>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</si>
  <si>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</si>
  <si>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</si>
  <si>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</si>
  <si>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</si>
  <si>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</si>
  <si>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</si>
  <si>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</si>
  <si>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</si>
  <si>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</si>
  <si>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</si>
  <si>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</si>
  <si>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</si>
  <si>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</si>
  <si>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</si>
  <si>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</si>
  <si>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</si>
  <si>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</si>
  <si>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</si>
  <si>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</si>
  <si>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</si>
  <si>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</si>
  <si>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</si>
  <si>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</si>
  <si>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</si>
  <si>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</si>
  <si>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</si>
  <si>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</si>
  <si>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</si>
  <si>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</si>
  <si>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</si>
  <si>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</si>
  <si>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</si>
  <si>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</si>
  <si>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</si>
  <si>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</si>
  <si>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</si>
  <si>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</si>
  <si>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</si>
  <si>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</si>
  <si>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</si>
  <si>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</si>
  <si>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</si>
  <si>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</si>
  <si>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</si>
  <si>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</si>
  <si>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</si>
  <si>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</si>
  <si>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</si>
  <si>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</si>
  <si>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</si>
  <si>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</si>
  <si>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</si>
  <si>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</si>
  <si>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</si>
  <si>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</si>
  <si>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</si>
  <si>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</si>
  <si>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</si>
  <si>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</si>
  <si>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</si>
  <si>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</si>
  <si>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</si>
  <si>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</si>
  <si>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</si>
  <si>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</si>
  <si>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</si>
  <si>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</si>
  <si>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</si>
  <si>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</si>
  <si>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</si>
  <si>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</si>
  <si>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</si>
  <si>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</si>
  <si>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</si>
  <si>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</si>
  <si>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</si>
  <si>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</si>
  <si>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</si>
  <si>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</si>
  <si>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</si>
  <si>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</si>
  <si>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</si>
  <si>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</si>
  <si>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</si>
  <si>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</si>
  <si>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</si>
  <si>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</si>
  <si>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</si>
  <si>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</si>
  <si>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</si>
  <si>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</si>
  <si>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</si>
  <si>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</si>
  <si>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</si>
  <si>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</si>
  <si>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</si>
  <si>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</si>
  <si>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</si>
  <si>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</si>
  <si>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</si>
  <si>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</si>
  <si>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</si>
  <si>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</si>
  <si>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</si>
  <si>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</si>
  <si>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</si>
  <si>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</si>
  <si>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</si>
  <si>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</si>
  <si>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</si>
  <si>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</si>
  <si>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</si>
  <si>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</si>
  <si>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</si>
  <si>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</si>
  <si>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</si>
  <si>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</si>
  <si>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</si>
  <si>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</si>
  <si>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</si>
  <si>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</si>
  <si>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</si>
  <si>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</si>
  <si>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</si>
  <si>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</si>
  <si>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</si>
  <si>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</si>
  <si>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</si>
  <si>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</si>
  <si>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</si>
  <si>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</si>
  <si>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</si>
  <si>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</si>
  <si>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</si>
  <si>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</si>
  <si>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</si>
  <si>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</si>
  <si>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</si>
  <si>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</si>
  <si>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</si>
  <si>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</si>
  <si>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</si>
  <si>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</si>
  <si>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</si>
  <si>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</si>
  <si>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</si>
  <si>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</si>
  <si>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</si>
  <si>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</si>
  <si>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</si>
  <si>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</si>
  <si>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</si>
  <si>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</si>
  <si>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</si>
  <si>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</si>
  <si>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</si>
  <si>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</si>
  <si>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</si>
  <si>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</si>
  <si>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</si>
  <si>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</si>
  <si>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</si>
  <si>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</si>
  <si>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</si>
  <si>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</si>
  <si>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</si>
  <si>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</si>
  <si>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</si>
  <si>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</si>
  <si>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</si>
  <si>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</si>
  <si>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</si>
  <si>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</si>
  <si>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</si>
  <si>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</si>
  <si>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</si>
  <si>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</si>
  <si>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</si>
  <si>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</si>
  <si>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</si>
  <si>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</si>
  <si>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</si>
  <si>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</si>
  <si>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</si>
  <si>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</si>
  <si>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</si>
  <si>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</si>
  <si>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</si>
  <si>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</si>
  <si>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</si>
  <si>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</si>
  <si>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</si>
  <si>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</si>
  <si>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</si>
  <si>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</si>
  <si>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</si>
  <si>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</si>
  <si>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</si>
  <si>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</si>
  <si>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</si>
  <si>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</si>
  <si>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</si>
  <si>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</si>
  <si>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</si>
  <si>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</si>
  <si>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</si>
  <si>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</si>
  <si>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</si>
  <si>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</si>
  <si>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</si>
  <si>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</si>
  <si>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</si>
  <si>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</si>
  <si>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</si>
  <si>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</si>
  <si>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</si>
  <si>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</si>
  <si>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</si>
  <si>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</si>
  <si>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</si>
  <si>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</si>
  <si>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</si>
  <si>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</si>
  <si>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</si>
  <si>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</si>
  <si>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</si>
  <si>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</si>
  <si>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</si>
  <si>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</si>
  <si>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</si>
  <si>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</si>
  <si>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</si>
  <si>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</si>
  <si>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</si>
  <si>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</si>
  <si>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</si>
  <si>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</si>
  <si>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</si>
  <si>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</si>
  <si>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</si>
  <si>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</si>
  <si>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</si>
  <si>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</si>
  <si>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</si>
  <si>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</si>
  <si>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</si>
  <si>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</si>
  <si>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</si>
  <si>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</si>
  <si>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</si>
  <si>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</si>
  <si>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</si>
  <si>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</si>
  <si>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</si>
  <si>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</si>
  <si>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</si>
  <si>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</si>
  <si>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</si>
  <si>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</si>
  <si>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</si>
  <si>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</si>
  <si>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</si>
  <si>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</si>
  <si>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</si>
  <si>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</si>
  <si>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</si>
  <si>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</si>
  <si>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</si>
  <si>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</si>
  <si>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</si>
  <si>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</si>
  <si>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</si>
  <si>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</si>
  <si>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</si>
  <si>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</si>
  <si>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</si>
  <si>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</si>
  <si>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</si>
  <si>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</si>
  <si>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</si>
  <si>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</si>
  <si>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</si>
  <si>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</si>
  <si>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</si>
  <si>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</si>
  <si>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</si>
  <si>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</si>
  <si>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</si>
  <si>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</si>
  <si>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</si>
  <si>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</si>
  <si>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</si>
  <si>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</si>
  <si>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</si>
  <si>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</si>
  <si>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</si>
  <si>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</si>
  <si>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</si>
  <si>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</si>
  <si>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</si>
  <si>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</si>
  <si>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</si>
  <si>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</si>
  <si>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</si>
  <si>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</si>
  <si>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</si>
  <si>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</si>
  <si>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</si>
  <si>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</si>
  <si>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</si>
  <si>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</si>
  <si>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</si>
  <si>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</si>
  <si>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</si>
  <si>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</si>
  <si>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</si>
  <si>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</si>
  <si>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</si>
  <si>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</si>
  <si>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</si>
  <si>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</si>
  <si>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</si>
  <si>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</si>
  <si>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</si>
  <si>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</si>
  <si>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</si>
  <si>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</si>
  <si>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</si>
  <si>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</si>
  <si>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</si>
  <si>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</si>
  <si>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</si>
  <si>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</si>
  <si>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</si>
  <si>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</si>
  <si>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</si>
  <si>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</si>
  <si>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</si>
  <si>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</si>
  <si>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</si>
  <si>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</si>
  <si>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</si>
  <si>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</si>
  <si>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</si>
  <si>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</si>
  <si>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</si>
  <si>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</si>
  <si>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</si>
  <si>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</si>
  <si>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</si>
  <si>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</si>
  <si>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</si>
  <si>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</si>
  <si>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</si>
  <si>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</si>
  <si>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</si>
  <si>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</si>
  <si>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</si>
  <si>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</si>
  <si>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</si>
  <si>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</si>
  <si>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</si>
  <si>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</si>
  <si>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</si>
  <si>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</si>
  <si>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</si>
  <si>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</si>
  <si>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</si>
  <si>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</si>
  <si>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</si>
  <si>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</si>
  <si>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</si>
  <si>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</si>
  <si>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</si>
  <si>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</si>
  <si>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</si>
  <si>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</si>
  <si>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</si>
  <si>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</si>
  <si>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</si>
  <si>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</si>
  <si>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</si>
  <si>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</si>
  <si>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</si>
  <si>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</si>
  <si>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</si>
  <si>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</si>
  <si>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</si>
  <si>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</si>
  <si>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</si>
  <si>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</si>
  <si>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</si>
  <si>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</si>
  <si>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</si>
  <si>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</si>
  <si>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</si>
  <si>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</si>
  <si>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</si>
  <si>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</si>
  <si>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</si>
  <si>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</si>
  <si>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</si>
  <si>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</si>
  <si>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</si>
  <si>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</si>
  <si>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</si>
  <si>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</si>
  <si>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</si>
  <si>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</si>
  <si>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</si>
  <si>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</si>
  <si>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</si>
  <si>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</si>
  <si>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</si>
  <si>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</si>
  <si>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</si>
  <si>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</si>
  <si>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</si>
  <si>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</si>
  <si>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</si>
  <si>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</si>
  <si>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</si>
  <si>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</si>
  <si>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</si>
  <si>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</si>
  <si>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</si>
  <si>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</si>
  <si>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</si>
  <si>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</si>
  <si>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</si>
  <si>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</si>
  <si>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</si>
  <si>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</si>
  <si>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</si>
  <si>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</si>
  <si>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</si>
  <si>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</si>
  <si>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</si>
  <si>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</si>
  <si>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</si>
  <si>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</si>
  <si>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</si>
  <si>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</si>
  <si>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</si>
  <si>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</si>
  <si>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</si>
  <si>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</si>
  <si>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</si>
  <si>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</si>
  <si>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</si>
  <si>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</si>
  <si>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</si>
  <si>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</si>
  <si>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</si>
  <si>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</si>
  <si>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</si>
  <si>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</si>
  <si>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</si>
  <si>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</si>
  <si>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</si>
  <si>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</si>
  <si>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</si>
  <si>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</si>
  <si>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</si>
  <si>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</si>
  <si>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</si>
  <si>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</si>
  <si>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</si>
  <si>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</si>
  <si>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</si>
  <si>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</si>
  <si>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</si>
  <si>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</si>
  <si>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</si>
  <si>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</si>
  <si>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</si>
  <si>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</si>
  <si>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</si>
  <si>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</si>
  <si>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</si>
  <si>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</si>
  <si>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</si>
  <si>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</si>
  <si>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</si>
  <si>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</si>
  <si>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</si>
  <si>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</si>
  <si>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</si>
  <si>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</si>
  <si>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</si>
  <si>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</si>
  <si>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</si>
  <si>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</si>
  <si>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</si>
  <si>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</si>
  <si>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</si>
  <si>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</si>
  <si>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</si>
  <si>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</si>
  <si>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</si>
  <si>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</si>
  <si>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</si>
  <si>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</si>
  <si>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</si>
  <si>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</si>
  <si>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</si>
  <si>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</si>
  <si>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</si>
  <si>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</si>
  <si>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</si>
  <si>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</si>
  <si>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</si>
  <si>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</si>
  <si>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</si>
  <si>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</si>
  <si>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</si>
  <si>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</si>
  <si>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</si>
  <si>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</si>
  <si>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</si>
  <si>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</si>
  <si>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</si>
  <si>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</si>
  <si>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</si>
  <si>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</si>
  <si>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</si>
  <si>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</si>
  <si>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</si>
  <si>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</si>
  <si>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</si>
  <si>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</si>
  <si>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</si>
  <si>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</si>
  <si>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</si>
  <si>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</si>
  <si>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</si>
  <si>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</si>
  <si>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</si>
  <si>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</si>
  <si>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</si>
  <si>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</si>
  <si>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</si>
  <si>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</si>
  <si>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</si>
  <si>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</si>
  <si>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</si>
  <si>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</si>
  <si>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</si>
  <si>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</si>
  <si>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</si>
  <si>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</si>
  <si>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</si>
  <si>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</si>
  <si>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</si>
  <si>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</si>
  <si>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</si>
  <si>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</si>
  <si>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</si>
  <si>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</si>
  <si>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</si>
  <si>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</si>
  <si>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</si>
  <si>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</si>
  <si>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</si>
  <si>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</si>
  <si>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</si>
  <si>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</si>
  <si>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</si>
  <si>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</si>
  <si>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</si>
  <si>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</si>
  <si>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</si>
  <si>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</si>
  <si>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</si>
  <si>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</si>
  <si>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</si>
  <si>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</si>
  <si>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</si>
  <si>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</si>
  <si>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</si>
  <si>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</si>
  <si>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</si>
  <si>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</si>
  <si>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</si>
  <si>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</si>
  <si>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</si>
  <si>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</si>
  <si>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</si>
  <si>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</si>
  <si>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</si>
  <si>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</si>
  <si>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</si>
  <si>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</si>
  <si>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</si>
  <si>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</si>
  <si>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</si>
  <si>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</si>
  <si>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</si>
  <si>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</si>
  <si>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</si>
  <si>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</si>
  <si>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</si>
  <si>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</si>
  <si>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</si>
  <si>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</si>
  <si>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</si>
  <si>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</si>
  <si>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</si>
  <si>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</si>
  <si>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</si>
  <si>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</si>
  <si>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</si>
  <si>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</si>
  <si>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</si>
  <si>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</si>
  <si>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</si>
  <si>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</si>
  <si>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</si>
  <si>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</si>
  <si>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</si>
  <si>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</si>
  <si>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</si>
  <si>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</si>
  <si>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</si>
  <si>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</si>
  <si>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</si>
  <si>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</si>
  <si>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</si>
  <si>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</si>
  <si>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</si>
  <si>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</si>
  <si>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</si>
  <si>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</si>
  <si>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</si>
  <si>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</si>
  <si>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</si>
  <si>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</si>
  <si>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</si>
  <si>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</si>
  <si>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</si>
  <si>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</si>
  <si>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</si>
  <si>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</si>
  <si>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</si>
  <si>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</si>
  <si>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</si>
  <si>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</si>
  <si>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</si>
  <si>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</si>
  <si>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</si>
  <si>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</si>
  <si>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</si>
  <si>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</si>
  <si>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</si>
  <si>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</si>
  <si>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</si>
  <si>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</si>
  <si>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</si>
  <si>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</si>
  <si>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</si>
  <si>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</si>
  <si>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</si>
  <si>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</si>
  <si>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</si>
  <si>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</si>
  <si>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</si>
  <si>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</si>
  <si>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</si>
  <si>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</si>
  <si>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</si>
  <si>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</si>
  <si>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</si>
  <si>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</si>
  <si>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</si>
  <si>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</si>
  <si>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</si>
  <si>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</si>
  <si>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</si>
  <si>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</si>
  <si>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</si>
  <si>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</si>
  <si>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</si>
  <si>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</si>
  <si>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</si>
  <si>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</si>
  <si>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</si>
  <si>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</si>
  <si>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</si>
  <si>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</si>
  <si>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</si>
  <si>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</si>
  <si>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</si>
  <si>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</si>
  <si>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</si>
  <si>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</si>
  <si>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</si>
  <si>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</si>
  <si>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</si>
  <si>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</si>
  <si>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</si>
  <si>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</si>
  <si>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</si>
  <si>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</si>
  <si>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</si>
  <si>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</si>
  <si>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</si>
  <si>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</si>
  <si>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</si>
  <si>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</si>
  <si>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</si>
  <si>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</si>
  <si>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</si>
  <si>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</si>
  <si>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</si>
  <si>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</si>
  <si>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</si>
  <si>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</si>
  <si>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</si>
  <si>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</si>
  <si>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</si>
  <si>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</si>
  <si>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</si>
  <si>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</si>
  <si>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</si>
  <si>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</si>
  <si>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</si>
  <si>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</si>
  <si>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</si>
  <si>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</si>
  <si>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</si>
  <si>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</si>
  <si>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</si>
  <si>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</si>
  <si>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</si>
  <si>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</si>
  <si>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</si>
  <si>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</si>
  <si>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</si>
  <si>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</si>
  <si>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</si>
  <si>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</si>
  <si>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</si>
  <si>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</si>
  <si>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</si>
  <si>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</si>
  <si>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</si>
  <si>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</si>
  <si>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</si>
  <si>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</si>
  <si>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</si>
  <si>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</si>
  <si>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</si>
  <si>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</si>
  <si>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</si>
  <si>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</si>
  <si>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</si>
  <si>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</si>
  <si>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</si>
  <si>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</si>
  <si>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</si>
  <si>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</si>
  <si>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</si>
  <si>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</si>
  <si>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</si>
  <si>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</si>
  <si>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</si>
  <si>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</si>
  <si>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</si>
  <si>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</si>
  <si>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</si>
  <si>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</si>
  <si>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</si>
  <si>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</si>
  <si>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</si>
  <si>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</si>
  <si>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</si>
  <si>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</si>
  <si>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</si>
  <si>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</si>
  <si>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</si>
  <si>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</si>
  <si>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</si>
  <si>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</si>
  <si>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</si>
  <si>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</si>
  <si>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</si>
  <si>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</si>
  <si>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</si>
  <si>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</si>
  <si>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</si>
  <si>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</si>
  <si>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</si>
  <si>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</si>
  <si>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</si>
  <si>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</si>
  <si>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</si>
  <si>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</si>
  <si>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</si>
  <si>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</si>
  <si>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</si>
  <si>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</si>
  <si>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</si>
  <si>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</si>
  <si>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</si>
  <si>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</si>
  <si>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</si>
  <si>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</si>
  <si>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</si>
  <si>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</si>
  <si>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</si>
  <si>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</si>
  <si>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</si>
  <si>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</si>
  <si>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</si>
  <si>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</si>
  <si>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</si>
  <si>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</si>
  <si>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</si>
  <si>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</si>
  <si>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</si>
  <si>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</si>
  <si>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</si>
  <si>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</si>
  <si>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</si>
  <si>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</si>
  <si>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</si>
  <si>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</si>
  <si>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</si>
  <si>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</si>
  <si>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</si>
  <si>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</si>
  <si>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</si>
  <si>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</si>
  <si>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</si>
  <si>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</si>
  <si>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</si>
  <si>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</si>
  <si>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</si>
  <si>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</si>
  <si>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</si>
  <si>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</si>
  <si>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</si>
  <si>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</si>
  <si>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</si>
  <si>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</si>
  <si>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</si>
  <si>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</si>
  <si>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</si>
  <si>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</si>
  <si>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</si>
  <si>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</si>
  <si>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</si>
  <si>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</si>
  <si>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</si>
  <si>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</si>
  <si>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</si>
  <si>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</si>
  <si>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</si>
  <si>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</si>
  <si>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</si>
  <si>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</si>
  <si>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</si>
  <si>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</si>
  <si>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</si>
  <si>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</si>
  <si>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</si>
  <si>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</si>
  <si>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</si>
  <si>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</si>
  <si>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</si>
  <si>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</si>
  <si>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</si>
  <si>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</si>
  <si>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</si>
  <si>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</si>
  <si>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</si>
  <si>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</si>
  <si>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</si>
  <si>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</si>
  <si>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</si>
  <si>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</si>
  <si>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</si>
  <si>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</si>
  <si>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</si>
  <si>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</si>
  <si>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</si>
  <si>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</si>
  <si>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</si>
  <si>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</si>
  <si>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</si>
  <si>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</si>
  <si>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</si>
  <si>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</si>
  <si>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</si>
  <si>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</si>
  <si>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</si>
  <si>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</si>
  <si>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</si>
  <si>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</si>
  <si>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</si>
  <si>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</si>
  <si>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</si>
  <si>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</si>
  <si>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</si>
  <si>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</si>
  <si>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</si>
  <si>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</si>
  <si>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</si>
  <si>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</si>
  <si>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</si>
  <si>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</si>
  <si>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</si>
  <si>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</si>
  <si>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</si>
  <si>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</si>
  <si>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</si>
  <si>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</si>
  <si>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</si>
  <si>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</si>
  <si>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</si>
  <si>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</si>
  <si>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</si>
  <si>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</si>
  <si>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</si>
  <si>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</si>
  <si>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</si>
  <si>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</si>
  <si>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</si>
  <si>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</si>
  <si>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</si>
  <si>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</si>
  <si>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</si>
  <si>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</si>
  <si>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</si>
  <si>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</si>
  <si>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</si>
  <si>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</si>
  <si>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</si>
  <si>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</si>
  <si>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</si>
  <si>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</si>
  <si>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</si>
  <si>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</si>
  <si>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</si>
  <si>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</si>
  <si>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</si>
  <si>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</si>
  <si>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</si>
  <si>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</si>
  <si>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</si>
  <si>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</si>
  <si>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</si>
  <si>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</si>
  <si>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</si>
  <si>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</si>
  <si>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</si>
  <si>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</si>
  <si>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</si>
  <si>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</si>
  <si>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</si>
  <si>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</si>
  <si>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</si>
  <si>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</si>
  <si>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</si>
  <si>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</si>
  <si>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</si>
  <si>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</si>
  <si>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</si>
  <si>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</si>
  <si>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</si>
  <si>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</si>
  <si>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</si>
  <si>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</si>
  <si>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</si>
  <si>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</si>
  <si>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</si>
  <si>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</si>
  <si>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</si>
  <si>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</si>
  <si>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</si>
  <si>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</si>
  <si>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</si>
  <si>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</si>
  <si>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</si>
  <si>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</si>
  <si>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</si>
  <si>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</si>
  <si>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</si>
  <si>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</si>
  <si>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</si>
  <si>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</si>
  <si>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</si>
  <si>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</si>
  <si>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</si>
  <si>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</si>
  <si>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</si>
  <si>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</si>
  <si>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</si>
  <si>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</si>
  <si>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</si>
  <si>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</si>
  <si>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</si>
  <si>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</si>
  <si>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</si>
  <si>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</si>
  <si>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</si>
  <si>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</si>
  <si>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</si>
  <si>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</si>
  <si>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</si>
  <si>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</si>
  <si>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</si>
  <si>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</si>
  <si>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</si>
  <si>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</si>
  <si>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</si>
  <si>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</si>
  <si>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</si>
  <si>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</si>
  <si>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</si>
  <si>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</si>
  <si>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</si>
  <si>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</si>
  <si>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</si>
  <si>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</si>
  <si>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</si>
  <si>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</si>
  <si>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</si>
  <si>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</si>
  <si>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</si>
  <si>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</si>
  <si>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</si>
  <si>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</si>
  <si>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</si>
  <si>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</si>
  <si>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</si>
  <si>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</si>
  <si>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</si>
  <si>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</si>
  <si>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</si>
  <si>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</si>
  <si>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</si>
  <si>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</si>
  <si>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</si>
  <si>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</si>
  <si>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</si>
  <si>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</si>
  <si>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</si>
  <si>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</si>
  <si>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</si>
  <si>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</si>
  <si>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</si>
  <si>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</si>
  <si>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</si>
  <si>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</si>
  <si>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</si>
  <si>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</si>
  <si>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</si>
  <si>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</si>
  <si>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</si>
  <si>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</si>
  <si>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</si>
  <si>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</si>
  <si>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</si>
  <si>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</si>
  <si>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</si>
  <si>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</si>
  <si>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</si>
  <si>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</si>
  <si>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</si>
  <si>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</si>
  <si>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</si>
  <si>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</si>
  <si>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</si>
  <si>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</si>
  <si>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</si>
  <si>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</si>
  <si>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</si>
  <si>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</si>
  <si>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</si>
  <si>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</si>
  <si>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</si>
  <si>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</si>
  <si>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</si>
  <si>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</si>
  <si>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</si>
  <si>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</si>
  <si>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</si>
  <si>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</si>
  <si>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</si>
  <si>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</si>
  <si>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</si>
  <si>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</si>
  <si>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</si>
  <si>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</si>
  <si>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</si>
  <si>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</si>
  <si>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</si>
  <si>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</si>
  <si>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</si>
  <si>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</si>
  <si>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</si>
  <si>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</si>
  <si>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</si>
  <si>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</si>
  <si>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</si>
  <si>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</si>
  <si>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</si>
  <si>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</si>
  <si>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</si>
  <si>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</si>
  <si>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</si>
  <si>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</si>
  <si>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</si>
  <si>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</si>
  <si>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</si>
  <si>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</si>
  <si>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</si>
  <si>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</si>
  <si>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</si>
  <si>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</si>
  <si>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</si>
  <si>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</si>
  <si>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</si>
  <si>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</si>
  <si>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</si>
  <si>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</si>
  <si>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</si>
  <si>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</si>
  <si>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</si>
  <si>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</si>
  <si>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</si>
  <si>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</si>
  <si>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</si>
  <si>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</si>
  <si>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</si>
  <si>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</si>
  <si>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</si>
  <si>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</si>
  <si>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</si>
  <si>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</si>
  <si>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</si>
  <si>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</si>
  <si>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</si>
  <si>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</si>
  <si>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</si>
  <si>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</si>
  <si>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</si>
  <si>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</si>
  <si>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</si>
  <si>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</si>
  <si>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</si>
  <si>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</si>
  <si>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</si>
  <si>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</si>
  <si>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</si>
  <si>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</si>
  <si>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</si>
  <si>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</si>
  <si>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</si>
  <si>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</si>
  <si>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</si>
  <si>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</si>
  <si>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</si>
  <si>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</si>
  <si>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</si>
  <si>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</si>
  <si>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</si>
  <si>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</si>
  <si>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</si>
  <si>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</si>
  <si>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</si>
  <si>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</si>
  <si>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</si>
  <si>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</si>
  <si>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</si>
  <si>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</si>
  <si>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</si>
  <si>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</si>
  <si>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</si>
  <si>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</si>
  <si>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</si>
  <si>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</si>
  <si>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</si>
  <si>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</si>
  <si>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</si>
  <si>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</si>
  <si>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</si>
  <si>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</si>
  <si>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</si>
  <si>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</si>
  <si>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</si>
  <si>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</si>
  <si>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</si>
  <si>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</si>
  <si>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</si>
  <si>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</si>
  <si>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</si>
  <si>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</si>
  <si>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</si>
  <si>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</si>
  <si>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</si>
  <si>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</si>
  <si>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</si>
  <si>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</si>
  <si>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</si>
  <si>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</si>
  <si>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</si>
  <si>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</si>
  <si>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</si>
  <si>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</si>
  <si>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</si>
  <si>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</si>
  <si>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</si>
  <si>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</si>
  <si>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</si>
  <si>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</si>
  <si>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</si>
  <si>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</si>
  <si>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</si>
  <si>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</si>
  <si>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</si>
  <si>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</si>
  <si>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</si>
  <si>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</si>
  <si>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</si>
  <si>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</si>
  <si>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</si>
  <si>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</si>
  <si>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</si>
  <si>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</si>
  <si>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</si>
  <si>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</si>
  <si>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</si>
  <si>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</si>
  <si>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</si>
  <si>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</si>
  <si>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</si>
  <si>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</si>
  <si>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</si>
  <si>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</si>
  <si>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</si>
  <si>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</si>
  <si>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</si>
  <si>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</si>
  <si>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</si>
  <si>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</si>
  <si>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</si>
  <si>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</si>
  <si>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</si>
  <si>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</si>
  <si>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</si>
  <si>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</si>
  <si>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</si>
  <si>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</si>
  <si>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</si>
  <si>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</si>
  <si>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</si>
  <si>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</si>
  <si>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</si>
  <si>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</si>
  <si>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</si>
  <si>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</si>
  <si>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</si>
  <si>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</si>
  <si>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</si>
  <si>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</si>
  <si>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</si>
  <si>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</si>
  <si>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</si>
  <si>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</si>
  <si>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</si>
  <si>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</si>
  <si>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</si>
  <si>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</si>
  <si>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</si>
  <si>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</si>
  <si>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</si>
  <si>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</si>
  <si>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</si>
  <si>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</si>
  <si>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</si>
  <si>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</si>
  <si>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</si>
  <si>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</si>
  <si>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</si>
  <si>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</si>
  <si>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</si>
  <si>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</si>
  <si>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</si>
  <si>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</si>
  <si>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</si>
  <si>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</si>
  <si>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</si>
  <si>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</si>
  <si>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</si>
  <si>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</si>
  <si>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</si>
  <si>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</si>
  <si>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</si>
  <si>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</si>
  <si>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</si>
  <si>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</si>
  <si>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</si>
  <si>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</si>
  <si>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</si>
  <si>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</si>
  <si>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</si>
  <si>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</si>
  <si>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</si>
  <si>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</si>
  <si>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</si>
  <si>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</si>
  <si>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</si>
  <si>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</si>
  <si>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</si>
  <si>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</si>
  <si>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</si>
  <si>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</si>
  <si>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</si>
  <si>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</si>
  <si>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</si>
  <si>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</si>
  <si>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</si>
  <si>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</si>
  <si>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</si>
  <si>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</si>
  <si>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</si>
  <si>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</si>
  <si>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</si>
  <si>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</si>
  <si>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</si>
  <si>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</si>
  <si>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</si>
  <si>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</si>
  <si>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</si>
  <si>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</si>
  <si>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</si>
  <si>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</si>
  <si>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</si>
  <si>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</si>
  <si>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</si>
  <si>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</si>
  <si>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</si>
  <si>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</si>
  <si>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</si>
  <si>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</si>
  <si>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</si>
  <si>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</si>
  <si>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</si>
  <si>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</si>
  <si>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</si>
  <si>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</si>
  <si>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</si>
  <si>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</si>
  <si>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</si>
  <si>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</si>
  <si>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</si>
  <si>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</si>
  <si>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</si>
  <si>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</si>
  <si>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</si>
  <si>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</si>
  <si>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</si>
  <si>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</si>
  <si>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</si>
  <si>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</si>
  <si>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</si>
  <si>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</si>
  <si>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</si>
  <si>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</si>
  <si>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</si>
  <si>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</si>
  <si>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</si>
  <si>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</si>
  <si>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</si>
  <si>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</si>
  <si>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</si>
  <si>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</si>
  <si>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</si>
  <si>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</si>
  <si>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</si>
  <si>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</si>
  <si>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</si>
  <si>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</si>
  <si>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</si>
  <si>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</si>
  <si>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</si>
  <si>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</si>
  <si>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</si>
  <si>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</si>
  <si>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</si>
  <si>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</si>
  <si>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</si>
  <si>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</si>
  <si>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</si>
  <si>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</si>
  <si>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</si>
  <si>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</si>
  <si>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</si>
  <si>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</si>
  <si>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</si>
  <si>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</si>
  <si>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</si>
  <si>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</si>
  <si>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</si>
  <si>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</si>
  <si>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</si>
  <si>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</si>
  <si>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</si>
  <si>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</si>
  <si>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</si>
  <si>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</si>
  <si>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</si>
  <si>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</si>
  <si>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</si>
  <si>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</si>
  <si>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</si>
  <si>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</si>
  <si>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</si>
  <si>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</si>
  <si>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</si>
  <si>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</si>
  <si>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</si>
  <si>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</si>
  <si>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</si>
  <si>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</si>
  <si>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</si>
  <si>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</si>
  <si>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</si>
  <si>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</si>
  <si>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</si>
  <si>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</si>
  <si>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</si>
  <si>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</si>
  <si>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</si>
  <si>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</si>
  <si>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</si>
  <si>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</si>
  <si>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</si>
  <si>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</si>
  <si>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</si>
  <si>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</si>
  <si>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</si>
  <si>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</si>
  <si>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</si>
  <si>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</si>
  <si>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</si>
  <si>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</si>
  <si>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</si>
  <si>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</si>
  <si>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</si>
  <si>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</si>
  <si>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</si>
  <si>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</si>
  <si>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</si>
  <si>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</si>
  <si>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</si>
  <si>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</si>
  <si>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</si>
  <si>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</si>
  <si>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</si>
  <si>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</si>
  <si>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</si>
  <si>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</si>
  <si>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</si>
  <si>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</si>
  <si>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</si>
  <si>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</si>
  <si>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</si>
  <si>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</si>
  <si>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</si>
  <si>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</si>
  <si>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</si>
  <si>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</si>
  <si>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</si>
  <si>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</si>
  <si>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</si>
  <si>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</si>
  <si>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</si>
  <si>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</si>
  <si>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</si>
  <si>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</si>
  <si>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</si>
  <si>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</si>
  <si>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</si>
  <si>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</si>
  <si>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</si>
  <si>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</si>
  <si>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</si>
  <si>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</si>
  <si>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</si>
  <si>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</si>
  <si>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</si>
  <si>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</si>
  <si>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</si>
  <si>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</si>
  <si>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</si>
  <si>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</si>
  <si>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</si>
  <si>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</si>
  <si>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</si>
  <si>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</si>
  <si>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</si>
  <si>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</si>
  <si>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</si>
  <si>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</si>
  <si>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</si>
  <si>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</si>
  <si>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</si>
  <si>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</si>
  <si>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</si>
  <si>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</si>
  <si>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</si>
  <si>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</si>
  <si>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</si>
  <si>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</si>
  <si>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</si>
  <si>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</si>
  <si>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</si>
  <si>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</si>
  <si>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</si>
  <si>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</si>
  <si>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</si>
  <si>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</si>
  <si>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</si>
  <si>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</si>
  <si>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</si>
  <si>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</si>
  <si>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</si>
  <si>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</si>
  <si>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</si>
  <si>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</si>
  <si>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</si>
  <si>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</si>
  <si>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</si>
  <si>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</si>
  <si>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</si>
  <si>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</si>
  <si>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</si>
  <si>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</si>
  <si>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</si>
  <si>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</si>
  <si>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</si>
  <si>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</si>
  <si>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</si>
  <si>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</si>
  <si>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</si>
  <si>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</si>
  <si>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</si>
  <si>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</si>
  <si>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</si>
  <si>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</si>
  <si>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</si>
  <si>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</si>
  <si>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</si>
  <si>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</si>
  <si>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</si>
  <si>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</si>
  <si>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</si>
  <si>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</si>
  <si>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</si>
  <si>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</si>
  <si>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</si>
  <si>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</si>
  <si>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</si>
  <si>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</si>
  <si>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</si>
  <si>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</si>
  <si>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</si>
  <si>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</si>
  <si>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</si>
  <si>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</si>
  <si>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</si>
  <si>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</si>
  <si>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</si>
  <si>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</si>
  <si>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</si>
  <si>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</si>
  <si>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</si>
  <si>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</si>
  <si>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</si>
  <si>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</si>
  <si>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</si>
  <si>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</si>
  <si>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</si>
  <si>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</si>
  <si>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</si>
  <si>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</si>
  <si>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</si>
  <si>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</si>
  <si>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</si>
  <si>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</si>
  <si>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</si>
  <si>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</si>
  <si>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</si>
  <si>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</si>
  <si>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</si>
  <si>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</si>
  <si>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</si>
  <si>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</si>
  <si>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</si>
  <si>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</si>
  <si>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</si>
  <si>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</si>
  <si>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</si>
  <si>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</si>
  <si>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</si>
  <si>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</si>
  <si>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</si>
  <si>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</si>
  <si>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</si>
  <si>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</si>
  <si>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</si>
  <si>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</si>
  <si>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</si>
  <si>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</si>
  <si>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</si>
  <si>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</si>
  <si>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</si>
  <si>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</si>
  <si>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</si>
  <si>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</si>
  <si>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</si>
  <si>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</si>
  <si>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</si>
  <si>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</si>
  <si>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</si>
  <si>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</si>
  <si>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</si>
  <si>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</si>
  <si>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</si>
  <si>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</si>
  <si>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</si>
  <si>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</si>
  <si>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</si>
  <si>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</si>
  <si>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</si>
  <si>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</si>
  <si>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</si>
  <si>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</si>
  <si>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</si>
  <si>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</si>
  <si>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</si>
  <si>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</si>
  <si>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</si>
  <si>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</si>
  <si>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</si>
  <si>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</si>
  <si>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</si>
  <si>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</si>
  <si>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</si>
  <si>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</si>
  <si>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</si>
  <si>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</si>
  <si>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</si>
  <si>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</si>
  <si>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</si>
  <si>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</si>
  <si>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</si>
  <si>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</si>
  <si>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</si>
  <si>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</si>
  <si>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</si>
  <si>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</si>
  <si>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</si>
  <si>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</si>
  <si>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</si>
  <si>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</si>
  <si>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</si>
  <si>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</si>
  <si>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</si>
  <si>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</si>
  <si>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</si>
  <si>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</si>
  <si>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</si>
  <si>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</si>
  <si>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</si>
  <si>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</si>
  <si>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</si>
  <si>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</si>
  <si>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</si>
  <si>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</si>
  <si>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</si>
  <si>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</si>
  <si>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</si>
  <si>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</si>
  <si>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</si>
  <si>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</si>
  <si>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</si>
  <si>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</si>
  <si>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</si>
  <si>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</si>
  <si>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</si>
  <si>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</si>
  <si>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</si>
  <si>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</si>
  <si>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</si>
  <si>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</si>
  <si>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</si>
  <si>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</si>
  <si>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</si>
  <si>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</si>
  <si>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</si>
  <si>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</si>
  <si>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</si>
  <si>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</si>
  <si>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</si>
  <si>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</si>
  <si>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</si>
  <si>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</si>
  <si>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</si>
  <si>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</si>
  <si>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</si>
  <si>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</si>
  <si>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</si>
  <si>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</si>
  <si>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</si>
  <si>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</si>
  <si>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</si>
  <si>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</si>
  <si>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</si>
  <si>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</si>
  <si>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</si>
  <si>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</si>
  <si>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</si>
  <si>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</si>
  <si>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</si>
  <si>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</si>
  <si>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</si>
  <si>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</si>
  <si>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</si>
  <si>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</si>
  <si>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</si>
  <si>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</si>
  <si>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</si>
  <si>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</si>
  <si>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</si>
  <si>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</si>
  <si>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</si>
  <si>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</si>
  <si>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</si>
  <si>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</si>
  <si>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</si>
  <si>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</si>
  <si>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</si>
  <si>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</si>
  <si>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</si>
  <si>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</si>
  <si>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</si>
  <si>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</si>
  <si>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</si>
  <si>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</si>
  <si>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</si>
  <si>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</si>
  <si>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</si>
  <si>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</si>
  <si>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</si>
  <si>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</si>
  <si>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</si>
  <si>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</si>
  <si>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</si>
  <si>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</si>
  <si>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</si>
  <si>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</si>
  <si>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</si>
  <si>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</si>
  <si>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</si>
  <si>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</si>
  <si>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</si>
  <si>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</si>
  <si>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</si>
  <si>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</si>
  <si>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</si>
  <si>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</si>
  <si>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</si>
  <si>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</si>
  <si>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</si>
  <si>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</si>
  <si>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</si>
  <si>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</si>
  <si>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</si>
  <si>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</si>
  <si>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</si>
  <si>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</si>
  <si>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</si>
  <si>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</si>
  <si>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</si>
  <si>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</si>
  <si>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</si>
  <si>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</si>
  <si>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</si>
  <si>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</si>
  <si>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</si>
  <si>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</si>
  <si>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</si>
  <si>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</si>
  <si>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</si>
  <si>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</si>
  <si>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</si>
  <si>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</si>
  <si>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</si>
  <si>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</si>
  <si>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</si>
  <si>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</si>
  <si>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</si>
  <si>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</si>
  <si>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</si>
  <si>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</si>
  <si>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</si>
  <si>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</si>
  <si>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</si>
  <si>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</si>
  <si>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</si>
  <si>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</si>
  <si>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</si>
  <si>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</si>
  <si>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</si>
  <si>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</si>
  <si>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</si>
  <si>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</si>
  <si>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</si>
  <si>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</si>
  <si>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</si>
  <si>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</si>
  <si>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</si>
  <si>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</si>
  <si>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</si>
  <si>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</si>
  <si>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</si>
  <si>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</si>
  <si>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</si>
  <si>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</si>
  <si>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</si>
  <si>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</si>
  <si>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</si>
  <si>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</si>
  <si>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</si>
  <si>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</si>
  <si>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</si>
  <si>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</si>
  <si>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</si>
  <si>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</si>
  <si>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</si>
  <si>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</si>
  <si>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</si>
  <si>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</si>
  <si>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</si>
  <si>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</si>
  <si>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</si>
  <si>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</si>
  <si>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</si>
  <si>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</si>
  <si>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</si>
  <si>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</si>
  <si>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</si>
  <si>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</si>
  <si>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</si>
  <si>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</si>
  <si>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</si>
  <si>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</si>
  <si>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</si>
  <si>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</si>
  <si>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</si>
  <si>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</si>
  <si>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</si>
  <si>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</si>
  <si>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</si>
  <si>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</si>
  <si>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</si>
  <si>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</si>
  <si>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</si>
  <si>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</si>
  <si>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</si>
  <si>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</si>
  <si>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</si>
  <si>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</si>
  <si>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</si>
  <si>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</si>
  <si>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</si>
  <si>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</si>
  <si>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</si>
  <si>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</si>
  <si>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</si>
  <si>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</si>
  <si>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</si>
  <si>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</si>
  <si>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</si>
  <si>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</si>
  <si>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</si>
  <si>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</si>
  <si>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</si>
  <si>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</si>
  <si>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</si>
  <si>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</si>
  <si>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</si>
  <si>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</si>
  <si>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</si>
  <si>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</si>
  <si>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</si>
  <si>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</si>
  <si>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</si>
  <si>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</si>
  <si>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</si>
  <si>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</si>
  <si>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</si>
  <si>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</si>
  <si>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</si>
  <si>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</si>
  <si>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</si>
  <si>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</si>
  <si>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</si>
  <si>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</si>
  <si>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</si>
  <si>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</si>
  <si>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</si>
  <si>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</si>
  <si>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</si>
  <si>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</si>
  <si>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</si>
  <si>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</si>
  <si>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</si>
  <si>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</si>
  <si>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</si>
  <si>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</si>
  <si>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</si>
  <si>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</si>
  <si>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</si>
  <si>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</si>
  <si>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</si>
  <si>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</si>
  <si>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</si>
  <si>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</si>
  <si>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</si>
  <si>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</si>
  <si>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</si>
  <si>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</si>
  <si>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</si>
  <si>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</si>
  <si>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</si>
  <si>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</si>
  <si>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</si>
  <si>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</si>
  <si>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</si>
  <si>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</si>
  <si>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</si>
  <si>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</si>
  <si>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</si>
  <si>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</si>
  <si>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</si>
  <si>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</si>
  <si>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</si>
  <si>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</si>
  <si>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</si>
  <si>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</si>
  <si>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</si>
  <si>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</si>
  <si>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</si>
  <si>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</si>
  <si>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</si>
  <si>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</si>
  <si>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</si>
  <si>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</si>
  <si>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</si>
  <si>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</si>
  <si>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</si>
  <si>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</si>
  <si>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</si>
  <si>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</si>
  <si>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</si>
  <si>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</si>
  <si>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</si>
  <si>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</si>
  <si>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</si>
  <si>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</si>
  <si>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</si>
  <si>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</si>
  <si>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</si>
  <si>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</si>
  <si>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</si>
  <si>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</si>
  <si>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</si>
  <si>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</si>
  <si>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</si>
  <si>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</si>
  <si>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</si>
  <si>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</si>
  <si>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</si>
  <si>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</si>
  <si>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</si>
  <si>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</si>
  <si>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</si>
  <si>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</si>
  <si>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</si>
  <si>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</si>
  <si>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</si>
  <si>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</si>
  <si>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</si>
  <si>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</si>
  <si>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</si>
  <si>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</si>
  <si>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</si>
  <si>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</si>
  <si>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</si>
  <si>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</si>
  <si>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</si>
  <si>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</si>
  <si>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</si>
  <si>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</si>
  <si>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</si>
  <si>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</si>
  <si>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</si>
  <si>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</si>
  <si>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</si>
  <si>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</si>
  <si>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</si>
  <si>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</si>
  <si>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</si>
  <si>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</si>
  <si>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</si>
  <si>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</si>
  <si>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</si>
  <si>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</si>
  <si>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</si>
  <si>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</si>
  <si>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</si>
  <si>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</si>
  <si>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</si>
  <si>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</si>
  <si>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</si>
  <si>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</si>
  <si>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</si>
  <si>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</si>
  <si>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</si>
  <si>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</si>
  <si>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</si>
  <si>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</si>
  <si>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</si>
  <si>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</si>
  <si>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</si>
  <si>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</si>
  <si>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</si>
  <si>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</si>
  <si>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</si>
  <si>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</si>
  <si>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</si>
  <si>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</si>
  <si>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</si>
  <si>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</si>
  <si>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</si>
  <si>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</si>
  <si>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</si>
  <si>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</si>
  <si>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</si>
  <si>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</si>
  <si>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</si>
  <si>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</si>
  <si>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</si>
  <si>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</si>
  <si>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</si>
  <si>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</si>
  <si>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</si>
  <si>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</si>
  <si>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</si>
  <si>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</si>
  <si>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</si>
  <si>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</si>
  <si>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</si>
  <si>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</si>
  <si>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</si>
  <si>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</si>
  <si>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</si>
  <si>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</si>
  <si>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</si>
  <si>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</si>
  <si>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</si>
  <si>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</si>
  <si>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</si>
  <si>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</si>
  <si>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</si>
  <si>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</si>
  <si>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</si>
  <si>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</si>
  <si>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</si>
  <si>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</si>
  <si>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</si>
  <si>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</si>
  <si>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</si>
  <si>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</si>
  <si>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</si>
  <si>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</si>
  <si>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</si>
  <si>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</si>
  <si>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</si>
  <si>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</si>
  <si>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</si>
  <si>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</si>
  <si>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</si>
  <si>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</si>
  <si>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</si>
  <si>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</si>
  <si>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</si>
  <si>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</si>
  <si>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</si>
  <si>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</si>
  <si>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</si>
  <si>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</si>
  <si>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</si>
  <si>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</si>
  <si>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</si>
  <si>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</si>
  <si>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</si>
  <si>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</si>
  <si>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</si>
  <si>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</si>
  <si>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</si>
  <si>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</si>
  <si>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</si>
  <si>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</si>
  <si>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</si>
  <si>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</si>
  <si>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</si>
  <si>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</si>
  <si>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</si>
  <si>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</si>
  <si>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</si>
  <si>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</si>
  <si>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</si>
  <si>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</si>
  <si>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</si>
  <si>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</si>
  <si>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</si>
  <si>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</si>
  <si>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</si>
  <si>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</si>
  <si>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</si>
  <si>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</si>
  <si>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</si>
  <si>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</si>
  <si>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</si>
  <si>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</si>
  <si>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</si>
  <si>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</si>
  <si>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</si>
  <si>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</si>
  <si>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</si>
  <si>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</si>
  <si>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</si>
  <si>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</si>
  <si>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</si>
  <si>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</si>
  <si>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</si>
  <si>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</si>
  <si>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</si>
  <si>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</si>
  <si>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</si>
  <si>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</si>
  <si>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</si>
  <si>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</si>
  <si>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</si>
  <si>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</si>
  <si>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</si>
  <si>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</si>
  <si>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</si>
  <si>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</si>
  <si>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</si>
  <si>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</si>
  <si>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</si>
  <si>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</si>
  <si>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</si>
  <si>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</si>
  <si>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</si>
  <si>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</si>
  <si>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</si>
  <si>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</si>
  <si>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</si>
  <si>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</si>
  <si>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</si>
  <si>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</si>
  <si>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</si>
  <si>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</si>
  <si>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</si>
  <si>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</si>
  <si>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</si>
  <si>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</si>
  <si>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</si>
  <si>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</si>
  <si>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</si>
  <si>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</si>
  <si>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</si>
  <si>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</si>
  <si>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</si>
  <si>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</si>
  <si>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</si>
  <si>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</si>
  <si>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</si>
  <si>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</si>
  <si>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</si>
  <si>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</si>
  <si>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</si>
  <si>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</si>
  <si>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</si>
  <si>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</si>
  <si>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</si>
  <si>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</si>
  <si>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</si>
  <si>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</si>
  <si>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</si>
  <si>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</si>
  <si>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</si>
  <si>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</si>
  <si>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</si>
  <si>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</si>
  <si>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</si>
  <si>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</si>
  <si>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</si>
  <si>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</si>
  <si>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</si>
  <si>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</si>
  <si>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</si>
  <si>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</si>
  <si>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</si>
  <si>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</si>
  <si>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</si>
  <si>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</si>
  <si>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</si>
  <si>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</si>
  <si>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</si>
  <si>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</si>
  <si>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</si>
  <si>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</si>
  <si>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</si>
  <si>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</si>
  <si>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</si>
  <si>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</si>
  <si>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</si>
  <si>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</si>
  <si>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</si>
  <si>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</si>
  <si>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</si>
  <si>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</si>
  <si>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</si>
  <si>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</si>
  <si>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</si>
  <si>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</si>
  <si>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</si>
  <si>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</si>
  <si>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</si>
  <si>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</si>
  <si>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</si>
  <si>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</si>
  <si>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</si>
  <si>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</si>
  <si>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</si>
  <si>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</si>
  <si>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</si>
  <si>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</si>
  <si>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</si>
  <si>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</si>
  <si>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</si>
  <si>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</si>
  <si>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</si>
  <si>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</si>
  <si>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</si>
  <si>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</si>
  <si>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</si>
  <si>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</si>
  <si>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</si>
  <si>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</si>
  <si>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</si>
  <si>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</si>
  <si>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</si>
  <si>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</si>
  <si>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</si>
  <si>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</si>
  <si>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</si>
  <si>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</si>
  <si>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</si>
  <si>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</si>
  <si>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</si>
  <si>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</si>
  <si>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</si>
  <si>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</si>
  <si>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</si>
  <si>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</si>
  <si>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</si>
  <si>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</si>
  <si>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</si>
  <si>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</si>
  <si>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</si>
  <si>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</si>
  <si>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</si>
  <si>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</si>
  <si>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</si>
  <si>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</si>
  <si>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</si>
  <si>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</si>
  <si>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</si>
  <si>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</si>
  <si>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</si>
  <si>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</si>
  <si>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</si>
  <si>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</si>
  <si>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</si>
  <si>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</si>
  <si>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</si>
  <si>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</si>
  <si>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</si>
  <si>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</si>
  <si>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</si>
  <si>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</si>
  <si>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</si>
  <si>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</si>
  <si>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</si>
  <si>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</si>
  <si>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</si>
  <si>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</si>
  <si>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</si>
  <si>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</si>
  <si>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</si>
  <si>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</si>
  <si>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</si>
  <si>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</si>
  <si>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</si>
  <si>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</si>
  <si>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</si>
  <si>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</si>
  <si>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</si>
  <si>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</si>
  <si>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</si>
  <si>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</si>
  <si>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</si>
  <si>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</si>
  <si>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</si>
  <si>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</si>
  <si>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</si>
  <si>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</si>
  <si>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</si>
  <si>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</si>
  <si>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</si>
  <si>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</si>
  <si>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</si>
  <si>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</si>
  <si>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</si>
  <si>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</si>
  <si>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</si>
  <si>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</si>
  <si>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</si>
  <si>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</si>
  <si>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</si>
  <si>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</si>
  <si>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</si>
  <si>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</si>
  <si>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</si>
  <si>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</si>
  <si>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</si>
  <si>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</si>
  <si>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</si>
  <si>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</si>
  <si>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</si>
  <si>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</si>
  <si>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</si>
  <si>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</si>
  <si>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</si>
  <si>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</si>
  <si>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</si>
  <si>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</si>
  <si>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</si>
  <si>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</si>
  <si>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</si>
  <si>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</si>
  <si>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</si>
  <si>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</si>
  <si>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</si>
  <si>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</si>
  <si>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</si>
  <si>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</si>
  <si>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</si>
  <si>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</si>
  <si>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</si>
  <si>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</si>
  <si>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</si>
  <si>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</si>
  <si>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</si>
  <si>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</si>
  <si>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</si>
  <si>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</si>
  <si>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</si>
  <si>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</si>
  <si>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</si>
  <si>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</si>
  <si>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</si>
  <si>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</si>
  <si>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</si>
  <si>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</si>
  <si>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</si>
  <si>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</si>
  <si>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</si>
  <si>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</si>
  <si>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</si>
  <si>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</si>
  <si>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</si>
  <si>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</si>
  <si>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</si>
  <si>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</si>
  <si>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</si>
  <si>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</si>
  <si>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</si>
  <si>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</si>
  <si>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</si>
  <si>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</si>
  <si>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</si>
  <si>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</si>
  <si>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</si>
  <si>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</si>
  <si>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</si>
  <si>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</si>
  <si>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</si>
  <si>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</si>
  <si>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</si>
  <si>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</si>
  <si>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</si>
  <si>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</si>
  <si>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</si>
  <si>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</si>
  <si>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</si>
  <si>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</si>
  <si>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</si>
  <si>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</si>
  <si>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</si>
  <si>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</si>
  <si>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</si>
  <si>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</si>
  <si>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</si>
  <si>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</si>
  <si>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</si>
  <si>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</si>
  <si>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</si>
  <si>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</si>
  <si>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</si>
  <si>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</si>
  <si>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</si>
  <si>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</si>
  <si>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</si>
  <si>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</si>
  <si>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</si>
  <si>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</si>
  <si>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</si>
  <si>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</si>
  <si>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</si>
  <si>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</si>
  <si>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</si>
  <si>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</si>
  <si>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</si>
  <si>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</si>
  <si>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</si>
  <si>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</si>
  <si>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</si>
  <si>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</si>
  <si>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</si>
  <si>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</si>
  <si>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</si>
  <si>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</si>
  <si>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</si>
  <si>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</si>
  <si>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</si>
  <si>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</si>
  <si>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</si>
  <si>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</si>
  <si>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</si>
  <si>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</si>
  <si>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</si>
  <si>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</si>
  <si>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</si>
  <si>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</si>
  <si>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</si>
  <si>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</si>
  <si>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</si>
  <si>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</si>
  <si>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</si>
  <si>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</si>
  <si>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</si>
  <si>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</si>
  <si>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</si>
  <si>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</si>
  <si>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</si>
  <si>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</si>
  <si>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</si>
  <si>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</si>
  <si>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</si>
  <si>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</si>
  <si>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</si>
  <si>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</si>
  <si>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</si>
  <si>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</si>
  <si>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</si>
  <si>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</si>
  <si>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</si>
  <si>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</si>
  <si>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</si>
  <si>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</si>
  <si>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</si>
  <si>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</si>
  <si>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</si>
  <si>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</si>
  <si>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</si>
  <si>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</si>
  <si>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</si>
  <si>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</si>
  <si>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</si>
  <si>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</si>
  <si>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</si>
  <si>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</si>
  <si>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</si>
  <si>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</si>
  <si>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</si>
  <si>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</si>
  <si>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</si>
  <si>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</si>
  <si>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</si>
  <si>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</si>
  <si>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</si>
  <si>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</si>
  <si>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</si>
  <si>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</si>
  <si>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</si>
  <si>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</si>
  <si>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</si>
  <si>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</si>
  <si>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</si>
  <si>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</si>
  <si>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</si>
  <si>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</si>
  <si>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</si>
  <si>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</si>
  <si>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</si>
  <si>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</si>
  <si>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</si>
  <si>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</si>
  <si>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</si>
  <si>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</si>
  <si>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</si>
  <si>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</si>
  <si>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</si>
  <si>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</si>
  <si>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</si>
  <si>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</si>
  <si>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</si>
  <si>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</si>
  <si>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</si>
  <si>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</si>
  <si>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</si>
  <si>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</si>
  <si>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</si>
  <si>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</si>
  <si>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</si>
  <si>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</si>
  <si>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</si>
  <si>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</si>
  <si>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</si>
  <si>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</si>
  <si>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</si>
  <si>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</si>
  <si>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</si>
  <si>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</si>
  <si>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</si>
  <si>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</si>
  <si>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</si>
  <si>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</si>
  <si>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</si>
  <si>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</si>
  <si>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</si>
  <si>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</si>
  <si>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</si>
  <si>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</si>
  <si>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</si>
  <si>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</si>
  <si>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</si>
  <si>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</si>
  <si>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</si>
  <si>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</si>
  <si>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</si>
  <si>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</si>
  <si>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</si>
  <si>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</si>
  <si>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</si>
  <si>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</si>
  <si>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</si>
  <si>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</si>
  <si>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</si>
  <si>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</si>
  <si>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</si>
  <si>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</si>
  <si>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</si>
  <si>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</si>
  <si>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</si>
  <si>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</si>
  <si>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</si>
  <si>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</si>
  <si>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</si>
  <si>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</si>
  <si>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</si>
  <si>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</si>
  <si>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</si>
  <si>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</si>
  <si>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</si>
  <si>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</si>
  <si>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</si>
  <si>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</si>
  <si>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</si>
  <si>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</si>
  <si>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</si>
  <si>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</si>
  <si>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</si>
  <si>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</si>
  <si>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</si>
  <si>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</si>
  <si>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</si>
  <si>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</si>
  <si>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</si>
  <si>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</si>
  <si>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</si>
  <si>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</si>
  <si>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</si>
  <si>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</si>
  <si>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</si>
  <si>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</si>
  <si>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</si>
  <si>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</si>
  <si>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</si>
  <si>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</si>
  <si>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</si>
  <si>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</si>
  <si>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</si>
  <si>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</si>
  <si>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</si>
  <si>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</si>
  <si>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</si>
  <si>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</si>
  <si>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</si>
  <si>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</si>
  <si>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</si>
  <si>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</si>
  <si>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</si>
  <si>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</si>
  <si>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</si>
  <si>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</si>
  <si>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</si>
  <si>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</si>
  <si>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</si>
  <si>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</si>
  <si>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</si>
  <si>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</si>
  <si>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</si>
  <si>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</si>
  <si>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</si>
  <si>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</si>
  <si>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</si>
  <si>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</si>
  <si>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</si>
  <si>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</si>
  <si>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</si>
  <si>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</si>
  <si>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</si>
  <si>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</si>
  <si>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</si>
  <si>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</si>
  <si>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</si>
  <si>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</si>
  <si>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</si>
  <si>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</si>
  <si>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</si>
  <si>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</si>
  <si>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</si>
  <si>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</si>
  <si>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</si>
  <si>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</si>
  <si>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</si>
  <si>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</si>
  <si>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</si>
  <si>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</si>
  <si>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</si>
  <si>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</si>
  <si>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</si>
  <si>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</si>
  <si>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</si>
  <si>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</si>
  <si>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</si>
  <si>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</si>
  <si>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</si>
  <si>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</si>
  <si>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</si>
  <si>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</si>
  <si>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</si>
  <si>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</si>
  <si>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</si>
  <si>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</si>
  <si>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</si>
  <si>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</si>
  <si>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</si>
  <si>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</si>
  <si>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</si>
  <si>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</si>
  <si>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</si>
  <si>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</si>
  <si>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</si>
  <si>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</si>
  <si>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</si>
  <si>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</si>
  <si>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</si>
  <si>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</si>
  <si>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</si>
  <si>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</si>
  <si>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</si>
  <si>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</si>
  <si>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</si>
  <si>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</si>
  <si>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</si>
  <si>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</si>
  <si>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</si>
  <si>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</si>
  <si>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</si>
  <si>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</si>
  <si>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</si>
  <si>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</si>
  <si>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</si>
  <si>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</si>
  <si>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</si>
  <si>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</si>
  <si>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</si>
  <si>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</si>
  <si>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</si>
  <si>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</si>
  <si>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</si>
  <si>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</si>
  <si>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</si>
  <si>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</si>
  <si>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</si>
  <si>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</si>
  <si>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</si>
  <si>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</si>
  <si>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</si>
  <si>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</si>
  <si>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</si>
  <si>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</si>
  <si>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</si>
  <si>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</si>
  <si>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</si>
  <si>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</si>
  <si>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</si>
  <si>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</si>
  <si>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</si>
  <si>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</si>
  <si>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</si>
  <si>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</si>
  <si>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</si>
  <si>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</si>
  <si>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</si>
  <si>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</si>
  <si>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</si>
  <si>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</si>
  <si>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</si>
  <si>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</si>
  <si>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</si>
  <si>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</si>
  <si>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</si>
  <si>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</si>
  <si>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</si>
  <si>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</si>
  <si>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</si>
  <si>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</si>
  <si>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</si>
  <si>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</si>
  <si>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</si>
  <si>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</si>
  <si>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</si>
  <si>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</si>
  <si>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</si>
  <si>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</si>
  <si>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</si>
  <si>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</si>
  <si>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</si>
  <si>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</si>
  <si>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</si>
  <si>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</si>
  <si>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</si>
  <si>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</si>
  <si>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</si>
  <si>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</si>
  <si>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</si>
  <si>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</si>
  <si>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</si>
  <si>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</si>
  <si>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</si>
  <si>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</si>
  <si>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</si>
  <si>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</si>
  <si>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</si>
  <si>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</si>
  <si>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</si>
  <si>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</si>
  <si>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</si>
  <si>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</si>
  <si>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</si>
  <si>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</si>
  <si>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</si>
  <si>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</si>
  <si>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</si>
  <si>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</si>
  <si>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</si>
  <si>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</si>
  <si>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</si>
  <si>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</si>
  <si>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</si>
  <si>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</si>
  <si>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</si>
  <si>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</si>
  <si>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</si>
  <si>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</si>
  <si>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</si>
  <si>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</si>
  <si>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</si>
  <si>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</si>
  <si>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</si>
  <si>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</si>
  <si>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</si>
  <si>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</si>
  <si>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</si>
  <si>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</si>
  <si>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</si>
  <si>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</si>
  <si>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</si>
  <si>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</si>
  <si>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</si>
  <si>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</si>
  <si>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</si>
  <si>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</si>
  <si>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</si>
  <si>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</si>
  <si>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</si>
  <si>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</si>
  <si>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</si>
  <si>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</si>
  <si>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</si>
  <si>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</si>
  <si>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</si>
  <si>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</si>
  <si>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</si>
  <si>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</si>
  <si>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</si>
  <si>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</si>
  <si>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</si>
  <si>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</si>
  <si>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</si>
  <si>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</si>
  <si>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</si>
  <si>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</si>
  <si>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</si>
  <si>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</si>
  <si>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</si>
  <si>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</si>
  <si>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</si>
  <si>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</si>
  <si>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</si>
  <si>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</si>
  <si>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</si>
  <si>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</si>
  <si>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</si>
  <si>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</si>
  <si>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</si>
  <si>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</si>
  <si>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</si>
  <si>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</si>
  <si>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</si>
  <si>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</si>
  <si>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</si>
  <si>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</si>
  <si>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</si>
  <si>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</si>
  <si>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</si>
  <si>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</si>
  <si>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</si>
  <si>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</si>
  <si>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</si>
  <si>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</si>
  <si>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</si>
  <si>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</si>
  <si>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</si>
  <si>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</si>
  <si>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</si>
  <si>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</si>
  <si>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</si>
  <si>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</si>
  <si>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</si>
  <si>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</si>
  <si>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</si>
  <si>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</si>
  <si>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</si>
  <si>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</si>
  <si>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</si>
  <si>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</si>
  <si>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</si>
  <si>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</si>
  <si>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</si>
  <si>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</si>
  <si>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</si>
  <si>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</si>
  <si>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</si>
  <si>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</si>
  <si>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</si>
  <si>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</si>
  <si>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</si>
  <si>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</si>
  <si>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</si>
  <si>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</si>
  <si>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</si>
  <si>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</si>
  <si>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</si>
  <si>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</si>
  <si>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</si>
  <si>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</si>
  <si>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</si>
  <si>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</si>
  <si>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</si>
  <si>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</si>
  <si>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</si>
  <si>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</si>
  <si>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</si>
  <si>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</si>
  <si>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</si>
  <si>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</si>
  <si>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</si>
  <si>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</si>
  <si>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</si>
  <si>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</si>
  <si>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</si>
  <si>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</si>
  <si>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</si>
  <si>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</si>
  <si>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</si>
  <si>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</si>
  <si>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</si>
  <si>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</si>
  <si>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</si>
  <si>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</si>
  <si>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</si>
  <si>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</si>
  <si>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</si>
  <si>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</si>
  <si>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</si>
  <si>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</si>
  <si>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</si>
  <si>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</si>
  <si>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</si>
  <si>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</si>
  <si>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</si>
  <si>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</si>
  <si>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</si>
  <si>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</si>
  <si>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</si>
  <si>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</si>
  <si>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</si>
  <si>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</si>
  <si>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</si>
  <si>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</si>
  <si>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</si>
  <si>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</si>
  <si>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</si>
  <si>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</si>
  <si>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</si>
  <si>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</si>
  <si>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</si>
  <si>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</si>
  <si>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</si>
  <si>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</si>
  <si>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</si>
  <si>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</si>
  <si>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</si>
  <si>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</si>
  <si>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</si>
  <si>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</si>
  <si>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</si>
  <si>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</si>
  <si>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</si>
  <si>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</si>
  <si>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</si>
  <si>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</si>
  <si>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</si>
  <si>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</si>
  <si>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</si>
  <si>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</si>
  <si>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</si>
  <si>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</si>
  <si>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</si>
  <si>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</si>
  <si>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</si>
  <si>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</si>
  <si>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</si>
  <si>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</si>
  <si>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</si>
  <si>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</si>
  <si>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</si>
  <si>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</si>
  <si>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</si>
  <si>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</si>
  <si>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</si>
  <si>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</si>
  <si>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</si>
  <si>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</si>
  <si>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</si>
  <si>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</si>
  <si>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</si>
  <si>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</si>
  <si>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</si>
  <si>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</si>
  <si>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</si>
  <si>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</si>
  <si>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</si>
  <si>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</si>
  <si>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</si>
  <si>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</si>
  <si>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</si>
  <si>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</si>
  <si>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</si>
  <si>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</si>
  <si>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</si>
  <si>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</si>
  <si>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</si>
  <si>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</si>
  <si>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</si>
  <si>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</si>
  <si>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</si>
  <si>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</si>
  <si>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</si>
  <si>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</si>
  <si>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</si>
  <si>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</si>
  <si>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</si>
  <si>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</si>
  <si>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</si>
  <si>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</si>
  <si>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</si>
  <si>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</si>
  <si>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</si>
  <si>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</si>
  <si>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</si>
  <si>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</si>
  <si>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</si>
  <si>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</si>
  <si>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</si>
  <si>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</si>
  <si>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</si>
  <si>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</si>
  <si>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</si>
  <si>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</si>
  <si>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</si>
  <si>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</si>
  <si>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</si>
  <si>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</si>
  <si>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</si>
  <si>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</si>
  <si>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</si>
  <si>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</si>
  <si>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</si>
  <si>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</si>
  <si>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</si>
  <si>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</si>
  <si>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</si>
  <si>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</si>
  <si>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</si>
  <si>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</si>
  <si>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</si>
  <si>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</si>
  <si>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</si>
  <si>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</si>
  <si>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</si>
  <si>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</si>
  <si>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</si>
  <si>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</si>
  <si>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</si>
  <si>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</si>
  <si>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</si>
  <si>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</si>
  <si>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</si>
  <si>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</si>
  <si>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</si>
  <si>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</si>
  <si>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</si>
  <si>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</si>
  <si>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</si>
  <si>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</si>
  <si>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</si>
  <si>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</si>
  <si>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</si>
  <si>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</si>
  <si>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</si>
  <si>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</si>
  <si>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</si>
  <si>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</si>
  <si>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</si>
  <si>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</si>
  <si>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</si>
  <si>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</si>
  <si>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</si>
  <si>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</si>
  <si>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</si>
  <si>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</si>
  <si>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</si>
  <si>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</si>
  <si>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</si>
  <si>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</si>
  <si>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</si>
  <si>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</si>
  <si>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</si>
  <si>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</si>
  <si>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</si>
  <si>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</si>
  <si>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</si>
  <si>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</si>
  <si>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</si>
  <si>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</si>
  <si>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</si>
  <si>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</si>
  <si>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</si>
  <si>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</si>
  <si>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</si>
  <si>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</si>
  <si>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</si>
  <si>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</si>
  <si>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</si>
  <si>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</si>
  <si>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</si>
  <si>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</si>
  <si>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</si>
  <si>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</si>
  <si>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</si>
  <si>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</si>
  <si>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</si>
  <si>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</si>
  <si>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</si>
  <si>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</si>
  <si>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</si>
  <si>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</si>
  <si>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</si>
  <si>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</si>
  <si>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</si>
  <si>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</si>
  <si>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</si>
  <si>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</si>
  <si>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</si>
  <si>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</si>
  <si>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</si>
  <si>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</si>
  <si>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</si>
  <si>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</si>
  <si>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</si>
  <si>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</si>
  <si>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</si>
  <si>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</si>
  <si>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</si>
  <si>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</si>
  <si>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</si>
  <si>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</si>
  <si>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</si>
  <si>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</si>
  <si>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</si>
  <si>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</si>
  <si>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</si>
  <si>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</si>
  <si>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</si>
  <si>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</si>
  <si>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</si>
  <si>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</si>
  <si>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</si>
  <si>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</si>
  <si>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</si>
  <si>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</si>
  <si>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</si>
  <si>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</si>
  <si>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</si>
  <si>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</si>
  <si>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</si>
  <si>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</si>
  <si>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</si>
  <si>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</si>
  <si>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</si>
  <si>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</si>
  <si>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</si>
  <si>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</si>
  <si>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</si>
  <si>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</si>
  <si>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</si>
  <si>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</si>
  <si>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</si>
  <si>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</si>
  <si>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</si>
  <si>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</si>
  <si>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</si>
  <si>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</si>
  <si>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</si>
  <si>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</si>
  <si>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</si>
  <si>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</si>
  <si>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</si>
  <si>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</si>
  <si>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</si>
  <si>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</si>
  <si>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</si>
  <si>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</si>
  <si>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</si>
  <si>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</si>
  <si>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</si>
  <si>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</si>
  <si>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</si>
  <si>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</si>
  <si>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</si>
  <si>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</si>
  <si>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</si>
  <si>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</si>
  <si>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</si>
  <si>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</si>
  <si>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</si>
  <si>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</si>
  <si>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</si>
  <si>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</si>
  <si>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</si>
  <si>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</si>
  <si>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</si>
  <si>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</si>
  <si>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</si>
  <si>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</si>
  <si>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</si>
  <si>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</si>
  <si>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</si>
  <si>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</si>
  <si>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</si>
  <si>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</si>
  <si>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</si>
  <si>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</si>
  <si>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</si>
  <si>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</si>
  <si>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</si>
  <si>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</si>
  <si>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</si>
  <si>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</si>
  <si>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</si>
  <si>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</si>
  <si>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</si>
  <si>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</si>
  <si>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</si>
  <si>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</si>
  <si>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</si>
  <si>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</si>
  <si>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</si>
  <si>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</si>
  <si>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</si>
  <si>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</si>
  <si>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</si>
  <si>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</si>
  <si>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</si>
  <si>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</si>
  <si>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</si>
  <si>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</si>
  <si>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</si>
  <si>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</si>
  <si>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</si>
  <si>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</si>
  <si>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</si>
  <si>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</si>
  <si>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</si>
  <si>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</si>
  <si>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</si>
  <si>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</si>
  <si>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</si>
  <si>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</si>
  <si>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</si>
  <si>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</si>
  <si>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</si>
  <si>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</si>
  <si>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</si>
  <si>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</si>
  <si>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</si>
  <si>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</si>
  <si>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</si>
  <si>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</si>
  <si>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</si>
  <si>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</si>
  <si>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</si>
  <si>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</si>
  <si>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</si>
  <si>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</si>
  <si>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</si>
  <si>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</si>
  <si>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</si>
  <si>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</si>
  <si>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</si>
  <si>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</si>
  <si>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</si>
  <si>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</si>
  <si>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</si>
  <si>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</si>
  <si>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</si>
  <si>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</si>
  <si>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</si>
  <si>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</si>
  <si>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</si>
  <si>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</si>
  <si>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</si>
  <si>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</si>
  <si>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</si>
  <si>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</si>
  <si>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</si>
  <si>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</si>
  <si>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</si>
  <si>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</si>
  <si>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</si>
  <si>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</si>
  <si>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</si>
  <si>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</si>
  <si>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</si>
  <si>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</si>
  <si>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</si>
  <si>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</si>
  <si>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</si>
  <si>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</si>
  <si>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</si>
  <si>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</si>
  <si>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</si>
  <si>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</si>
  <si>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</si>
  <si>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</si>
  <si>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</si>
  <si>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</si>
  <si>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</si>
  <si>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</si>
  <si>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</si>
  <si>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</si>
  <si>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</si>
  <si>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</si>
  <si>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</si>
  <si>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</si>
  <si>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</si>
  <si>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</si>
  <si>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</si>
  <si>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</si>
  <si>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</si>
  <si>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</si>
  <si>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</si>
  <si>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</si>
  <si>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</si>
  <si>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</si>
  <si>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</si>
  <si>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</si>
  <si>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</si>
  <si>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</si>
  <si>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</si>
  <si>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</si>
  <si>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</si>
  <si>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</si>
  <si>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</si>
  <si>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</si>
  <si>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</si>
  <si>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</si>
  <si>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</si>
  <si>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</si>
  <si>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</si>
  <si>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</si>
  <si>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</si>
  <si>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</si>
  <si>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</si>
  <si>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</si>
  <si>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</si>
  <si>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</si>
  <si>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</si>
  <si>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</si>
  <si>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</si>
  <si>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</si>
  <si>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</si>
  <si>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</si>
  <si>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</si>
  <si>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</si>
  <si>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</si>
  <si>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</si>
  <si>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</si>
  <si>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</si>
  <si>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</si>
  <si>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</si>
  <si>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</si>
  <si>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</si>
  <si>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</si>
  <si>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</si>
  <si>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</si>
  <si>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</si>
  <si>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</si>
  <si>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</si>
  <si>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</si>
  <si>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</si>
  <si>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</si>
  <si>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</si>
  <si>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</si>
  <si>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</si>
  <si>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</si>
  <si>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</si>
  <si>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</si>
  <si>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</si>
  <si>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</si>
  <si>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</si>
  <si>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</si>
  <si>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</si>
  <si>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</si>
  <si>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</si>
  <si>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</si>
  <si>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</si>
  <si>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</si>
  <si>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</si>
  <si>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</si>
  <si>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</si>
  <si>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</si>
  <si>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</si>
  <si>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</si>
  <si>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</si>
  <si>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</si>
  <si>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</si>
  <si>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</si>
  <si>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</si>
  <si>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</si>
  <si>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</si>
  <si>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</si>
  <si>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</si>
  <si>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</si>
  <si>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</si>
  <si>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</si>
  <si>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</si>
  <si>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</si>
  <si>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</si>
  <si>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</si>
  <si>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</si>
  <si>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</si>
  <si>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</si>
  <si>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</si>
  <si>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</si>
  <si>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</si>
  <si>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</si>
  <si>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</si>
  <si>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</si>
  <si>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</si>
  <si>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</si>
  <si>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</si>
  <si>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</si>
  <si>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</si>
  <si>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</si>
  <si>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</si>
  <si>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</si>
  <si>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</si>
  <si>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</si>
  <si>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</si>
  <si>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</si>
  <si>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</si>
  <si>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</si>
  <si>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</si>
  <si>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</si>
  <si>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</si>
  <si>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</si>
  <si>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</si>
  <si>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</si>
  <si>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</si>
  <si>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</si>
  <si>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</si>
  <si>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</si>
  <si>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</si>
  <si>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</si>
  <si>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</si>
  <si>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</si>
  <si>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</si>
  <si>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</si>
  <si>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</si>
  <si>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</si>
  <si>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</si>
  <si>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</si>
  <si>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</si>
  <si>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</si>
  <si>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</si>
  <si>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</si>
  <si>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</si>
  <si>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</si>
  <si>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</si>
  <si>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</si>
  <si>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</si>
  <si>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</si>
  <si>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</si>
  <si>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</si>
  <si>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</si>
  <si>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</si>
  <si>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</si>
  <si>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</si>
  <si>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</si>
  <si>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</si>
  <si>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</si>
  <si>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</si>
  <si>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</si>
  <si>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</si>
  <si>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</si>
  <si>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</si>
  <si>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</si>
  <si>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</si>
  <si>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</si>
  <si>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</si>
  <si>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</si>
  <si>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</si>
  <si>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</si>
  <si>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</si>
  <si>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</si>
  <si>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</si>
  <si>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</si>
  <si>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</si>
  <si>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</si>
  <si>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</si>
  <si>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</si>
  <si>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</si>
  <si>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</si>
  <si>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</si>
  <si>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</si>
  <si>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</si>
  <si>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</si>
  <si>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</si>
  <si>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</si>
  <si>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</si>
  <si>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</si>
  <si>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</si>
  <si>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</si>
  <si>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</si>
  <si>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</si>
  <si>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</si>
  <si>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</si>
  <si>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</si>
  <si>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</si>
  <si>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</si>
  <si>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</si>
  <si>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</si>
  <si>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</si>
  <si>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</si>
  <si>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</si>
  <si>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</si>
  <si>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</si>
  <si>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</si>
  <si>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</si>
  <si>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</si>
  <si>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</si>
  <si>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</si>
  <si>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</si>
  <si>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</si>
  <si>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</si>
  <si>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</si>
  <si>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</si>
  <si>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</si>
  <si>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</si>
  <si>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</si>
  <si>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</si>
  <si>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</si>
  <si>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</si>
  <si>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</si>
  <si>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</si>
  <si>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</si>
  <si>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</si>
  <si>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</si>
  <si>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</si>
  <si>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</si>
  <si>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</si>
  <si>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</si>
  <si>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</si>
  <si>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</si>
  <si>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</si>
  <si>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</si>
  <si>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</si>
  <si>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</si>
  <si>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</si>
  <si>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</si>
  <si>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</si>
  <si>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</si>
  <si>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</si>
  <si>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</si>
  <si>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</si>
  <si>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</si>
  <si>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</si>
  <si>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</si>
  <si>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</si>
  <si>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</si>
  <si>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</si>
  <si>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</si>
  <si>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</si>
  <si>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</si>
  <si>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</si>
  <si>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</si>
  <si>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</si>
  <si>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</si>
  <si>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</si>
  <si>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</si>
  <si>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</si>
  <si>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</si>
  <si>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</si>
  <si>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</si>
  <si>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</si>
  <si>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</si>
  <si>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</si>
  <si>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</si>
  <si>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</si>
  <si>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</si>
  <si>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</si>
  <si>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</si>
  <si>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</si>
  <si>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</si>
  <si>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</si>
  <si>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</si>
  <si>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</si>
  <si>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</si>
  <si>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</si>
  <si>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</si>
  <si>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</si>
  <si>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</si>
  <si>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</si>
  <si>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</si>
  <si>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</si>
  <si>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</si>
  <si>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</si>
  <si>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</si>
  <si>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</si>
  <si>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</si>
  <si>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</si>
  <si>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</si>
  <si>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</si>
  <si>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</si>
  <si>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</si>
  <si>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</si>
  <si>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</si>
  <si>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</si>
  <si>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</si>
  <si>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</si>
  <si>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</si>
  <si>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</si>
  <si>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</si>
  <si>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</si>
  <si>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</si>
  <si>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</si>
  <si>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</si>
  <si>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</si>
  <si>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</si>
  <si>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</si>
  <si>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</si>
  <si>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</si>
  <si>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</si>
  <si>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</si>
  <si>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</si>
  <si>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</si>
  <si>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</si>
  <si>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</si>
  <si>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</si>
  <si>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</si>
  <si>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</si>
  <si>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</si>
  <si>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</si>
  <si>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</si>
  <si>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</si>
  <si>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</si>
  <si>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</si>
  <si>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</si>
  <si>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</si>
  <si>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</si>
  <si>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</si>
  <si>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</si>
  <si>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</si>
  <si>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</si>
  <si>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</si>
  <si>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</si>
  <si>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</si>
  <si>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</si>
  <si>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</si>
  <si>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</si>
  <si>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</si>
  <si>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</si>
  <si>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</si>
  <si>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</si>
  <si>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</si>
  <si>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</si>
  <si>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</si>
  <si>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</si>
  <si>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</si>
  <si>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</si>
  <si>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</si>
  <si>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</si>
  <si>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</si>
  <si>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</si>
  <si>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</si>
  <si>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</si>
  <si>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</si>
  <si>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</si>
  <si>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</si>
  <si>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</si>
  <si>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</si>
  <si>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</si>
  <si>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</si>
  <si>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</si>
  <si>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</si>
  <si>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</si>
  <si>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</si>
  <si>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</si>
  <si>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</si>
  <si>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</si>
  <si>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</si>
  <si>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</si>
  <si>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</si>
  <si>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</si>
  <si>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</si>
  <si>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</si>
  <si>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</si>
  <si>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</si>
  <si>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</si>
  <si>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</si>
  <si>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</si>
  <si>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</si>
  <si>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</si>
  <si>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</si>
  <si>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</si>
  <si>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</si>
  <si>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</si>
  <si>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</si>
  <si>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</si>
  <si>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</si>
  <si>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</si>
  <si>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</si>
  <si>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</si>
  <si>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</si>
  <si>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</si>
  <si>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</si>
  <si>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</si>
  <si>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</si>
  <si>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</si>
  <si>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</si>
  <si>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</si>
  <si>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</si>
  <si>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</si>
  <si>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</si>
  <si>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</si>
  <si>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</si>
  <si>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</si>
  <si>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</si>
  <si>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</si>
  <si>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</si>
  <si>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</si>
  <si>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</si>
  <si>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</si>
  <si>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</si>
  <si>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</si>
  <si>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</si>
  <si>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</si>
  <si>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</si>
  <si>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</si>
  <si>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</si>
  <si>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</si>
  <si>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</si>
  <si>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</si>
  <si>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</si>
  <si>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</si>
  <si>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</si>
  <si>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</si>
  <si>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</si>
  <si>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</si>
  <si>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</si>
  <si>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</si>
  <si>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</si>
  <si>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</si>
  <si>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</si>
  <si>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</si>
  <si>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</si>
  <si>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</si>
  <si>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</si>
  <si>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</si>
  <si>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</si>
  <si>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</si>
  <si>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</si>
  <si>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</si>
  <si>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</si>
  <si>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</si>
  <si>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</si>
  <si>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</si>
  <si>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</si>
  <si>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</si>
  <si>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</si>
  <si>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</si>
  <si>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</si>
  <si>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</si>
  <si>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</si>
  <si>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</si>
  <si>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</si>
  <si>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</si>
  <si>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</si>
  <si>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</si>
  <si>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</si>
  <si>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</si>
  <si>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</si>
  <si>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</si>
  <si>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</si>
  <si>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</si>
  <si>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</si>
  <si>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</si>
  <si>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</si>
  <si>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</si>
  <si>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</si>
  <si>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</si>
  <si>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</si>
  <si>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</si>
  <si>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</si>
  <si>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</si>
  <si>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</si>
  <si>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</si>
  <si>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</si>
  <si>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</si>
  <si>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</si>
  <si>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</si>
  <si>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</si>
  <si>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</si>
  <si>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</si>
  <si>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</si>
  <si>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</si>
  <si>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</si>
  <si>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</si>
  <si>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</si>
  <si>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</si>
  <si>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</si>
  <si>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</si>
  <si>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</si>
  <si>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</si>
  <si>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</si>
  <si>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</si>
  <si>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</si>
  <si>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</si>
  <si>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</si>
  <si>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</si>
  <si>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</si>
  <si>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</si>
  <si>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</si>
  <si>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</si>
  <si>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</si>
  <si>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</si>
  <si>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</si>
  <si>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</si>
  <si>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</si>
  <si>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</si>
  <si>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</si>
  <si>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</si>
  <si>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</si>
  <si>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</si>
  <si>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</si>
  <si>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</si>
  <si>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</si>
  <si>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</si>
  <si>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</si>
  <si>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</si>
  <si>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</si>
  <si>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</si>
  <si>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</si>
  <si>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</si>
  <si>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</si>
  <si>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</si>
  <si>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</si>
  <si>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</si>
  <si>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</si>
  <si>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</si>
  <si>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</si>
  <si>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</si>
  <si>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</si>
  <si>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</si>
  <si>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</si>
  <si>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</si>
  <si>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</si>
  <si>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</si>
  <si>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</si>
  <si>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</si>
  <si>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</si>
  <si>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</si>
  <si>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</si>
  <si>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</si>
  <si>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</si>
  <si>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</si>
  <si>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</si>
  <si>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</si>
  <si>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</si>
  <si>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</si>
  <si>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</si>
  <si>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</si>
  <si>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</si>
  <si>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</si>
  <si>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</si>
  <si>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</si>
  <si>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</si>
  <si>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</si>
  <si>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</si>
  <si>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</si>
  <si>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</si>
  <si>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</si>
  <si>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</si>
  <si>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</si>
  <si>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</si>
  <si>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</si>
  <si>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</si>
  <si>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</si>
  <si>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</si>
  <si>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</si>
  <si>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</si>
  <si>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</si>
  <si>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</si>
  <si>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</si>
  <si>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</si>
  <si>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</si>
  <si>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</si>
  <si>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</si>
  <si>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</si>
  <si>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</si>
  <si>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</si>
  <si>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</si>
  <si>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</si>
  <si>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</si>
  <si>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</si>
  <si>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</si>
  <si>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</si>
  <si>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</si>
  <si>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</si>
  <si>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</si>
  <si>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</si>
  <si>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</si>
  <si>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</si>
  <si>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</si>
  <si>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</si>
  <si>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</si>
  <si>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</si>
  <si>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</si>
  <si>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</si>
  <si>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</si>
  <si>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</si>
  <si>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</si>
  <si>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</si>
  <si>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</si>
  <si>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</si>
  <si>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</si>
  <si>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</si>
  <si>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</si>
  <si>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</si>
  <si>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</si>
  <si>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</si>
  <si>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</si>
  <si>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</si>
  <si>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</si>
  <si>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</si>
  <si>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</si>
  <si>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</si>
  <si>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</si>
  <si>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</si>
  <si>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</si>
  <si>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</si>
  <si>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</si>
  <si>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</si>
  <si>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</si>
  <si>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</si>
  <si>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</si>
  <si>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</si>
  <si>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</si>
  <si>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</si>
  <si>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</si>
  <si>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</si>
  <si>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</si>
  <si>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</si>
  <si>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</si>
  <si>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</si>
  <si>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</si>
  <si>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</si>
  <si>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</si>
  <si>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</si>
  <si>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</si>
  <si>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</si>
  <si>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</si>
  <si>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</si>
  <si>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</si>
  <si>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</si>
  <si>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</si>
  <si>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</si>
  <si>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</si>
  <si>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</si>
  <si>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</si>
  <si>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</si>
  <si>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</si>
  <si>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</si>
  <si>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</si>
  <si>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</si>
  <si>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</si>
  <si>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</si>
  <si>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</si>
  <si>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</si>
  <si>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</si>
  <si>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</si>
  <si>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</si>
  <si>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</si>
  <si>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</si>
  <si>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</si>
  <si>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</si>
  <si>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</si>
  <si>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</si>
  <si>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</si>
  <si>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</si>
  <si>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</si>
  <si>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</si>
  <si>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</si>
  <si>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</si>
  <si>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</si>
  <si>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</si>
  <si>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</si>
  <si>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</si>
  <si>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</si>
  <si>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</si>
  <si>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</si>
  <si>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</si>
  <si>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</si>
  <si>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</si>
  <si>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</si>
  <si>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</si>
  <si>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</si>
  <si>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</si>
  <si>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</si>
  <si>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</si>
  <si>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</si>
  <si>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</si>
  <si>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</si>
  <si>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</si>
  <si>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</si>
  <si>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</si>
  <si>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</si>
  <si>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</si>
  <si>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</si>
  <si>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</si>
  <si>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</si>
  <si>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</si>
  <si>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</si>
  <si>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</si>
  <si>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</si>
  <si>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</si>
  <si>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</si>
  <si>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</si>
  <si>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</si>
  <si>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</si>
  <si>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</si>
  <si>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</si>
  <si>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</si>
  <si>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</si>
  <si>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</si>
  <si>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</si>
  <si>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</si>
  <si>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</si>
  <si>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</si>
  <si>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</si>
  <si>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</si>
  <si>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</si>
  <si>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</si>
  <si>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</si>
  <si>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</si>
  <si>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</si>
  <si>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</si>
  <si>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</si>
  <si>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</si>
  <si>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</si>
  <si>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</si>
  <si>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</si>
  <si>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</si>
  <si>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</si>
  <si>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</si>
  <si>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</si>
  <si>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</si>
  <si>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</si>
  <si>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</si>
  <si>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</si>
  <si>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</si>
  <si>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</si>
  <si>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</si>
  <si>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</si>
  <si>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</si>
  <si>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</si>
  <si>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</si>
  <si>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</si>
  <si>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</si>
  <si>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</si>
  <si>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</si>
  <si>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</si>
  <si>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</si>
  <si>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</si>
  <si>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</si>
  <si>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</si>
  <si>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</si>
  <si>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</si>
  <si>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</si>
  <si>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</si>
  <si>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</si>
  <si>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</si>
  <si>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</si>
  <si>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</si>
  <si>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</si>
  <si>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</si>
  <si>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</si>
  <si>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</si>
  <si>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</si>
  <si>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</si>
  <si>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</si>
  <si>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</si>
  <si>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</si>
  <si>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</si>
  <si>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</si>
  <si>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</si>
  <si>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</si>
  <si>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</si>
  <si>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</si>
  <si>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</si>
  <si>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</si>
  <si>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</si>
  <si>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</si>
  <si>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</si>
  <si>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</si>
  <si>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</si>
  <si>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</si>
  <si>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</si>
  <si>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</si>
  <si>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</si>
  <si>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</si>
  <si>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</si>
  <si>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</si>
  <si>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</si>
  <si>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</si>
  <si>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</si>
  <si>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</si>
  <si>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</si>
  <si>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</si>
  <si>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</si>
  <si>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</si>
  <si>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</si>
  <si>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</si>
  <si>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</si>
  <si>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</si>
  <si>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</si>
  <si>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</si>
  <si>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</si>
  <si>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</si>
  <si>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</si>
  <si>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</si>
  <si>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</si>
  <si>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</si>
  <si>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</si>
  <si>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</si>
  <si>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</si>
  <si>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</si>
  <si>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</si>
  <si>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</si>
  <si>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</si>
  <si>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</si>
  <si>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</si>
  <si>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</si>
  <si>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</si>
  <si>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</si>
  <si>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</si>
  <si>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</si>
  <si>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</si>
  <si>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</si>
  <si>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</si>
  <si>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</si>
  <si>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</si>
  <si>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</si>
  <si>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</si>
  <si>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</si>
  <si>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</si>
  <si>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</si>
  <si>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</si>
  <si>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</si>
  <si>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</si>
  <si>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</si>
  <si>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</si>
  <si>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</si>
  <si>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</si>
  <si>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</si>
  <si>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</si>
  <si>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</si>
  <si>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</si>
  <si>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</si>
  <si>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</si>
  <si>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</si>
  <si>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</si>
  <si>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</si>
  <si>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</si>
  <si>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</si>
  <si>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</si>
  <si>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</si>
  <si>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</si>
  <si>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</si>
  <si>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</si>
  <si>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</si>
  <si>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</si>
  <si>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</si>
  <si>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</si>
  <si>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</si>
  <si>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</si>
  <si>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</si>
  <si>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</si>
  <si>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</si>
  <si>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</si>
  <si>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</si>
  <si>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</si>
  <si>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</si>
  <si>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</si>
  <si>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</si>
  <si>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</si>
  <si>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</si>
  <si>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</si>
  <si>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</si>
  <si>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</si>
  <si>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</si>
  <si>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</si>
  <si>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</si>
  <si>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</si>
  <si>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</si>
  <si>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</si>
  <si>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</si>
  <si>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</si>
  <si>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</si>
  <si>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</si>
  <si>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</si>
  <si>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</si>
  <si>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</si>
  <si>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</si>
  <si>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</si>
  <si>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</si>
  <si>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</si>
  <si>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</si>
  <si>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</si>
  <si>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</si>
  <si>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</si>
  <si>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</si>
  <si>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</si>
  <si>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</si>
  <si>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</si>
  <si>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</si>
  <si>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</si>
  <si>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</si>
  <si>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</si>
  <si>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</si>
  <si>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</si>
  <si>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</si>
  <si>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</si>
  <si>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</si>
  <si>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</si>
  <si>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</si>
  <si>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</si>
  <si>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</si>
  <si>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</si>
  <si>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</si>
  <si>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</si>
  <si>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</si>
  <si>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</si>
  <si>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</si>
  <si>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</si>
  <si>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</si>
  <si>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</si>
  <si>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</si>
  <si>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</si>
  <si>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</si>
  <si>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</si>
  <si>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</si>
  <si>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</si>
  <si>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</si>
  <si>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</si>
  <si>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</si>
  <si>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</si>
  <si>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</si>
  <si>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</si>
  <si>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</si>
  <si>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</si>
  <si>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</si>
  <si>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</si>
  <si>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</si>
  <si>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</si>
  <si>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</si>
  <si>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</si>
  <si>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</si>
  <si>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</si>
  <si>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</si>
  <si>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</si>
  <si>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</si>
  <si>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</si>
  <si>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</si>
  <si>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</si>
  <si>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</si>
  <si>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</si>
  <si>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</si>
  <si>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</si>
  <si>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</si>
  <si>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</si>
  <si>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</si>
  <si>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</si>
  <si>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</si>
  <si>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</si>
  <si>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</si>
  <si>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</si>
  <si>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</si>
  <si>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</si>
  <si>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</si>
  <si>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</si>
  <si>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</si>
  <si>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</si>
  <si>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</si>
  <si>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</si>
  <si>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</si>
  <si>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</si>
  <si>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</si>
  <si>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</si>
  <si>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</si>
  <si>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</si>
  <si>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</si>
  <si>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</si>
  <si>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</si>
  <si>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</si>
  <si>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</si>
  <si>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</si>
  <si>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</si>
  <si>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</si>
  <si>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</si>
  <si>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</si>
  <si>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</si>
  <si>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</si>
  <si>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</si>
  <si>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</si>
  <si>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</si>
  <si>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</si>
  <si>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</si>
  <si>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</si>
  <si>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</si>
  <si>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</si>
  <si>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</si>
  <si>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</si>
  <si>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</si>
  <si>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</si>
  <si>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</si>
  <si>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</si>
  <si>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</si>
  <si>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</si>
  <si>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</si>
  <si>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</si>
  <si>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</si>
  <si>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</si>
  <si>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</si>
  <si>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</si>
  <si>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</si>
  <si>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</si>
  <si>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</si>
  <si>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</si>
  <si>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</si>
  <si>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</si>
  <si>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</si>
  <si>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</si>
  <si>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</si>
  <si>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</si>
  <si>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</si>
  <si>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</si>
  <si>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</si>
  <si>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</si>
  <si>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</si>
  <si>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</si>
  <si>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</si>
  <si>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</si>
  <si>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</si>
  <si>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</si>
  <si>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</si>
  <si>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</si>
  <si>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</si>
  <si>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</si>
  <si>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</si>
  <si>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</si>
  <si>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</si>
  <si>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</si>
  <si>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</si>
  <si>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</si>
  <si>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</si>
  <si>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</si>
  <si>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</si>
  <si>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</si>
  <si>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</si>
  <si>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</si>
  <si>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</si>
  <si>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</si>
  <si>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</si>
  <si>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</si>
  <si>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</si>
  <si>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</si>
  <si>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</si>
  <si>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</si>
  <si>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</si>
  <si>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</si>
  <si>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</si>
  <si>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</si>
  <si>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</si>
  <si>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</si>
  <si>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</si>
  <si>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</si>
  <si>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</si>
  <si>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</si>
  <si>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</si>
  <si>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</si>
  <si>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</si>
  <si>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</si>
  <si>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</si>
  <si>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</si>
  <si>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</si>
  <si>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</si>
  <si>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</si>
  <si>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</si>
  <si>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</si>
  <si>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</si>
  <si>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</si>
  <si>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</si>
  <si>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</si>
  <si>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</si>
  <si>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</si>
  <si>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</si>
  <si>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</si>
  <si>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</si>
  <si>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</si>
  <si>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</si>
  <si>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</si>
  <si>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</si>
  <si>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</si>
  <si>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</si>
  <si>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</si>
  <si>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</si>
  <si>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</si>
  <si>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</si>
  <si>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</si>
  <si>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</si>
  <si>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</si>
  <si>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</si>
  <si>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</si>
  <si>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</si>
  <si>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</si>
  <si>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</si>
  <si>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</si>
  <si>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</si>
  <si>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</si>
  <si>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</si>
  <si>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</si>
  <si>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</si>
  <si>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</si>
  <si>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</si>
  <si>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</si>
  <si>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</si>
  <si>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</si>
  <si>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</si>
  <si>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</si>
  <si>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</si>
  <si>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</si>
  <si>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</si>
  <si>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</si>
  <si>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</si>
  <si>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</si>
  <si>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</si>
  <si>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</si>
  <si>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</si>
  <si>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</si>
  <si>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</si>
  <si>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</si>
  <si>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</si>
  <si>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</si>
  <si>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</si>
  <si>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</si>
  <si>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</si>
  <si>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</si>
  <si>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</si>
  <si>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</si>
  <si>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</si>
  <si>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</si>
  <si>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</si>
  <si>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</si>
  <si>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</si>
  <si>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</si>
  <si>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</si>
  <si>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</si>
  <si>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</si>
  <si>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</si>
  <si>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</si>
  <si>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</si>
  <si>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</si>
  <si>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</si>
  <si>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</si>
  <si>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</si>
  <si>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</si>
  <si>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</si>
  <si>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</si>
  <si>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</si>
  <si>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</si>
  <si>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</si>
  <si>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</si>
  <si>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</si>
  <si>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</si>
  <si>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</si>
  <si>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</si>
  <si>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</si>
  <si>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</si>
  <si>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</si>
  <si>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</si>
  <si>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</si>
  <si>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</si>
  <si>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</si>
  <si>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</si>
  <si>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</si>
  <si>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</si>
  <si>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</si>
  <si>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</si>
  <si>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</si>
  <si>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</si>
  <si>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</si>
  <si>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</si>
  <si>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</si>
  <si>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</si>
  <si>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</si>
  <si>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</si>
  <si>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</si>
  <si>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</si>
  <si>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</si>
  <si>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</si>
  <si>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</si>
  <si>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</si>
  <si>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</si>
  <si>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</si>
  <si>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</si>
  <si>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</si>
  <si>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</si>
  <si>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</si>
  <si>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</si>
  <si>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</si>
  <si>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</si>
  <si>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</si>
  <si>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</si>
  <si>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</si>
  <si>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</si>
  <si>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</si>
  <si>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</si>
  <si>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</si>
  <si>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</si>
  <si>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</si>
  <si>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</si>
  <si>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</si>
  <si>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</si>
  <si>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</si>
  <si>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</si>
  <si>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</si>
  <si>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</si>
  <si>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</si>
  <si>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</si>
  <si>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</si>
  <si>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</si>
  <si>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</si>
  <si>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</si>
  <si>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</si>
  <si>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</si>
  <si>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</si>
  <si>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</si>
  <si>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</si>
  <si>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</si>
  <si>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</si>
  <si>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</si>
  <si>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</si>
  <si>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</si>
  <si>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</si>
  <si>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</si>
  <si>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</si>
  <si>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</si>
  <si>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</si>
  <si>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</si>
  <si>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</si>
  <si>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</si>
  <si>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</si>
  <si>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</si>
  <si>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</si>
  <si>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</si>
  <si>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</si>
  <si>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</si>
  <si>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</si>
  <si>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</si>
  <si>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</si>
  <si>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</si>
  <si>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</si>
  <si>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</si>
  <si>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</si>
  <si>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</si>
  <si>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</si>
  <si>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</si>
  <si>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</si>
  <si>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</si>
  <si>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</si>
  <si>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</si>
  <si>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</si>
  <si>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</si>
  <si>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</si>
  <si>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</si>
  <si>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</si>
  <si>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</si>
  <si>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</si>
  <si>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</si>
  <si>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</si>
  <si>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</si>
  <si>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</si>
  <si>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</si>
  <si>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</si>
  <si>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</si>
  <si>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</si>
  <si>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</si>
  <si>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</si>
  <si>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</si>
  <si>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</si>
  <si>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</si>
  <si>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</si>
  <si>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</si>
  <si>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</si>
  <si>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</si>
  <si>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</si>
  <si>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</si>
  <si>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</si>
  <si>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</si>
  <si>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</si>
  <si>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</si>
  <si>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</si>
  <si>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</si>
  <si>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</si>
  <si>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</si>
  <si>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</si>
  <si>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</si>
  <si>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</si>
  <si>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</si>
  <si>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</si>
  <si>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</si>
  <si>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</si>
  <si>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</si>
  <si>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</si>
  <si>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</si>
  <si>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</si>
  <si>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</si>
  <si>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</si>
  <si>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</si>
  <si>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</si>
  <si>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</si>
  <si>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</si>
  <si>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</si>
  <si>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</si>
  <si>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</si>
  <si>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</si>
  <si>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</si>
  <si>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</si>
  <si>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</si>
  <si>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</si>
  <si>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</si>
  <si>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</si>
  <si>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</si>
  <si>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</si>
  <si>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</si>
  <si>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</si>
  <si>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</si>
  <si>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</si>
  <si>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</si>
  <si>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</si>
  <si>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</si>
  <si>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</si>
  <si>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</si>
  <si>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</si>
  <si>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</si>
  <si>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</si>
  <si>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</si>
  <si>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</si>
  <si>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</si>
  <si>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</si>
  <si>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</si>
  <si>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</si>
  <si>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</si>
  <si>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</si>
  <si>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</si>
  <si>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</si>
  <si>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</si>
  <si>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</si>
  <si>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</si>
  <si>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</si>
  <si>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</si>
  <si>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</si>
  <si>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</si>
  <si>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</si>
  <si>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</si>
  <si>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</si>
  <si>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</si>
  <si>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</si>
  <si>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</si>
  <si>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</si>
  <si>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</si>
  <si>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</si>
  <si>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</si>
  <si>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</si>
  <si>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</si>
  <si>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</si>
  <si>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</si>
  <si>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</si>
  <si>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</si>
  <si>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</si>
  <si>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</si>
  <si>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</si>
  <si>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</si>
  <si>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</si>
  <si>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</si>
  <si>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</si>
  <si>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</si>
  <si>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</si>
  <si>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</si>
  <si>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</si>
  <si>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</si>
  <si>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</si>
  <si>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</si>
  <si>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</si>
  <si>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</si>
  <si>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</si>
  <si>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</si>
  <si>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</si>
  <si>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</si>
  <si>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</si>
  <si>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</si>
  <si>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</si>
  <si>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</si>
  <si>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</si>
  <si>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</si>
  <si>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</si>
  <si>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</si>
  <si>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</si>
  <si>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</si>
  <si>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</si>
  <si>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</si>
  <si>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</si>
  <si>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</si>
  <si>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</si>
  <si>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</si>
  <si>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</si>
  <si>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</si>
  <si>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</si>
  <si>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</si>
  <si>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</si>
  <si>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</si>
  <si>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</si>
  <si>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</si>
  <si>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</si>
  <si>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</si>
  <si>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</si>
  <si>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</si>
  <si>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</si>
  <si>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</si>
  <si>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</si>
  <si>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</si>
  <si>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</si>
  <si>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</si>
  <si>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</si>
  <si>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</si>
  <si>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</si>
  <si>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</si>
  <si>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</si>
  <si>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</si>
  <si>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</si>
  <si>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</si>
  <si>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</si>
  <si>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</si>
  <si>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</si>
  <si>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</si>
  <si>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</si>
  <si>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</si>
  <si>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</si>
  <si>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</si>
  <si>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</si>
  <si>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</si>
  <si>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</si>
  <si>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</si>
  <si>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</si>
  <si>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</si>
  <si>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</si>
  <si>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</si>
  <si>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</si>
  <si>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</si>
  <si>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</si>
  <si>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</si>
  <si>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</si>
  <si>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</si>
  <si>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</si>
  <si>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</si>
  <si>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</si>
  <si>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</si>
  <si>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</si>
  <si>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</si>
  <si>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</si>
  <si>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</si>
  <si>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</si>
  <si>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</si>
  <si>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</si>
  <si>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</si>
  <si>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</si>
  <si>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</si>
  <si>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</si>
  <si>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</si>
  <si>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</si>
  <si>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</si>
  <si>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</si>
  <si>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</si>
  <si>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</si>
  <si>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</si>
  <si>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</si>
  <si>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</si>
  <si>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</si>
  <si>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</si>
  <si>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</si>
  <si>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</si>
  <si>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</si>
  <si>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</si>
  <si>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</si>
  <si>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</si>
  <si>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</si>
  <si>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</si>
  <si>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</si>
  <si>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</si>
  <si>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</si>
  <si>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</si>
  <si>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</si>
  <si>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</si>
  <si>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</si>
  <si>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</si>
  <si>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</si>
  <si>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</si>
  <si>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</si>
  <si>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</si>
  <si>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</si>
  <si>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</si>
  <si>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</si>
  <si>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</si>
  <si>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</si>
  <si>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</si>
  <si>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</si>
  <si>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</si>
  <si>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</si>
  <si>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</si>
  <si>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</si>
  <si>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</si>
  <si>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</si>
  <si>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</si>
  <si>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</si>
  <si>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</si>
  <si>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</si>
  <si>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</si>
  <si>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</si>
  <si>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</si>
  <si>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</si>
  <si>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</si>
  <si>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</si>
  <si>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</si>
  <si>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</si>
  <si>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</si>
  <si>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</si>
  <si>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</si>
  <si>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</si>
  <si>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</si>
  <si>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</si>
  <si>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</si>
  <si>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</si>
  <si>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</si>
  <si>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</si>
  <si>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</si>
  <si>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</si>
  <si>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</si>
  <si>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</si>
  <si>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</si>
  <si>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</si>
  <si>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</si>
  <si>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</si>
  <si>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</si>
  <si>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</si>
  <si>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</si>
  <si>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</si>
  <si>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</si>
  <si>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</si>
  <si>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</si>
  <si>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</si>
  <si>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</si>
  <si>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</si>
  <si>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</si>
  <si>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</si>
  <si>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</si>
  <si>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</si>
  <si>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</si>
  <si>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</si>
  <si>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</si>
  <si>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</si>
  <si>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</si>
  <si>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</si>
  <si>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</si>
  <si>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</si>
  <si>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</si>
  <si>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</si>
  <si>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</si>
  <si>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</si>
  <si>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</si>
  <si>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</si>
  <si>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</si>
  <si>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</si>
  <si>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</si>
  <si>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</si>
  <si>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</si>
  <si>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</si>
  <si>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</si>
  <si>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</si>
  <si>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</si>
  <si>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</si>
  <si>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</si>
  <si>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</si>
  <si>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</si>
  <si>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</si>
  <si>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</si>
  <si>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</si>
  <si>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</si>
  <si>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</si>
  <si>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</si>
  <si>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</si>
  <si>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</si>
  <si>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</si>
  <si>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</si>
  <si>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</si>
  <si>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</si>
  <si>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</si>
  <si>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</si>
  <si>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</si>
  <si>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</si>
  <si>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</si>
  <si>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</si>
  <si>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</si>
  <si>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</si>
  <si>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</si>
  <si>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</si>
  <si>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</si>
  <si>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</si>
  <si>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</si>
  <si>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</si>
  <si>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</si>
  <si>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</si>
  <si>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</si>
  <si>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</si>
  <si>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</si>
  <si>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</si>
  <si>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</si>
  <si>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</si>
  <si>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</si>
  <si>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</si>
  <si>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</si>
  <si>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</si>
  <si>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</si>
  <si>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</si>
  <si>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</si>
  <si>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</si>
  <si>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</si>
  <si>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</si>
  <si>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</si>
  <si>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</si>
  <si>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</si>
  <si>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</si>
  <si>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</si>
  <si>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</si>
  <si>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</si>
  <si>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</si>
  <si>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</si>
  <si>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</si>
  <si>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</si>
  <si>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</si>
  <si>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</si>
  <si>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</si>
  <si>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</si>
  <si>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</si>
  <si>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</si>
  <si>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</si>
  <si>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</si>
  <si>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</si>
  <si>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</si>
  <si>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</si>
  <si>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</si>
  <si>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</si>
  <si>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</si>
  <si>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</si>
  <si>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</si>
  <si>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</si>
  <si>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</si>
  <si>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</si>
  <si>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</si>
  <si>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</si>
  <si>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</si>
  <si>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</si>
  <si>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</si>
  <si>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</si>
  <si>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</si>
  <si>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</si>
  <si>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</si>
  <si>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</si>
  <si>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</si>
  <si>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</si>
  <si>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</si>
  <si>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</si>
  <si>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</si>
  <si>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</si>
  <si>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</si>
  <si>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</si>
  <si>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</si>
  <si>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</si>
  <si>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</si>
  <si>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</si>
  <si>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</si>
  <si>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</si>
  <si>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</si>
  <si>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</si>
  <si>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</si>
  <si>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</si>
  <si>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</si>
  <si>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</si>
  <si>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</si>
  <si>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</si>
  <si>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</si>
  <si>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</si>
  <si>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</si>
  <si>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</si>
  <si>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</si>
  <si>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</si>
  <si>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</si>
  <si>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</si>
  <si>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</si>
  <si>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</si>
  <si>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</si>
  <si>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</si>
  <si>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</si>
  <si>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</si>
  <si>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</si>
  <si>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</si>
  <si>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</si>
  <si>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</si>
  <si>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</si>
  <si>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</si>
  <si>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</si>
  <si>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</si>
  <si>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</si>
  <si>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</si>
  <si>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</si>
  <si>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</si>
  <si>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</si>
  <si>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</si>
  <si>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</si>
  <si>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</si>
  <si>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</si>
  <si>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</si>
  <si>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</si>
  <si>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</si>
  <si>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</si>
  <si>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</si>
  <si>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</si>
  <si>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</si>
  <si>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</si>
  <si>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</si>
  <si>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</si>
  <si>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</si>
  <si>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</si>
  <si>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</si>
  <si>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</si>
  <si>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</si>
  <si>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</si>
  <si>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</si>
  <si>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</si>
  <si>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</si>
  <si>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</si>
  <si>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</si>
  <si>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</si>
  <si>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</si>
  <si>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</si>
  <si>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</si>
  <si>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</si>
  <si>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</si>
  <si>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</si>
  <si>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</si>
  <si>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</si>
  <si>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</si>
  <si>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</si>
  <si>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</si>
  <si>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</si>
  <si>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</si>
  <si>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</si>
  <si>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</si>
  <si>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</si>
  <si>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</si>
  <si>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</si>
  <si>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</si>
  <si>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</si>
  <si>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</si>
  <si>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</si>
  <si>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</si>
  <si>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</si>
  <si>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</si>
  <si>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</si>
  <si>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</si>
  <si>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</si>
  <si>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</si>
  <si>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</si>
  <si>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</si>
  <si>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</si>
  <si>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</si>
  <si>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</si>
  <si>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</si>
  <si>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</si>
  <si>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</si>
  <si>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</si>
  <si>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</si>
  <si>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</si>
  <si>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</si>
  <si>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</si>
  <si>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</si>
  <si>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</si>
  <si>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</si>
  <si>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</si>
  <si>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</si>
  <si>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</si>
  <si>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</si>
  <si>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</si>
  <si>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</si>
  <si>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</si>
  <si>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</si>
  <si>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</si>
  <si>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</si>
  <si>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</si>
  <si>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</si>
  <si>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</si>
  <si>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</si>
  <si>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</si>
  <si>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</si>
  <si>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</si>
  <si>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</si>
  <si>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</si>
  <si>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</si>
  <si>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</si>
  <si>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</si>
  <si>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</si>
  <si>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</si>
  <si>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</si>
  <si>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</si>
  <si>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</si>
  <si>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</si>
  <si>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</si>
  <si>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</si>
  <si>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</si>
  <si>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</si>
  <si>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</si>
  <si>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</si>
  <si>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</si>
  <si>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</si>
  <si>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</si>
  <si>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</si>
  <si>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</si>
  <si>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</si>
  <si>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</si>
  <si>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</si>
  <si>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</si>
  <si>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</si>
  <si>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</si>
  <si>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</si>
  <si>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</si>
  <si>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</si>
  <si>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</si>
  <si>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</si>
  <si>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</si>
  <si>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</si>
  <si>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</si>
  <si>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</si>
  <si>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</si>
  <si>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</si>
  <si>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</si>
  <si>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</si>
  <si>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</si>
  <si>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</si>
  <si>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</si>
  <si>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</si>
  <si>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</si>
  <si>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</si>
  <si>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</si>
  <si>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</si>
  <si>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</si>
  <si>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</si>
  <si>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</si>
  <si>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</si>
  <si>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</si>
  <si>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</si>
  <si>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</si>
  <si>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</si>
  <si>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</si>
  <si>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</si>
  <si>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</si>
  <si>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</si>
  <si>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</si>
  <si>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</si>
  <si>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</si>
  <si>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</si>
  <si>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</si>
  <si>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</si>
  <si>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</si>
  <si>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</si>
  <si>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</si>
  <si>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</si>
  <si>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</si>
  <si>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</si>
  <si>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</si>
  <si>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</si>
  <si>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</si>
  <si>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</si>
  <si>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</si>
  <si>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</si>
  <si>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</si>
  <si>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</si>
  <si>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</si>
  <si>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</si>
  <si>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</si>
  <si>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</si>
  <si>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</si>
  <si>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</si>
  <si>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</si>
  <si>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</si>
  <si>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</si>
  <si>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</si>
  <si>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</si>
  <si>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</si>
  <si>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</si>
  <si>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</si>
  <si>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</si>
  <si>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</si>
  <si>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</si>
  <si>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</si>
  <si>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</si>
  <si>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</si>
  <si>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</si>
  <si>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</si>
  <si>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</si>
  <si>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</si>
  <si>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</si>
  <si>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</si>
  <si>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</si>
  <si>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</si>
  <si>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</si>
  <si>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</si>
  <si>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</si>
  <si>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</si>
  <si>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</si>
  <si>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</si>
  <si>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</si>
  <si>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</si>
  <si>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</si>
  <si>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</si>
  <si>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</si>
  <si>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</si>
  <si>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</si>
  <si>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</si>
  <si>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</si>
  <si>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</si>
  <si>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</si>
  <si>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</si>
  <si>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</si>
  <si>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</si>
  <si>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</si>
  <si>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</si>
  <si>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</si>
  <si>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</si>
  <si>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</si>
  <si>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</si>
  <si>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</si>
  <si>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</si>
  <si>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</si>
  <si>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</si>
  <si>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</si>
  <si>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</si>
  <si>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</si>
  <si>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</si>
  <si>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</si>
  <si>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</si>
  <si>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</si>
  <si>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</si>
  <si>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</si>
  <si>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</si>
  <si>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</si>
  <si>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</si>
  <si>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</si>
  <si>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</si>
  <si>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</si>
  <si>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</si>
  <si>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</si>
  <si>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</si>
  <si>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</si>
  <si>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</si>
  <si>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</si>
  <si>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</si>
  <si>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</si>
  <si>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</si>
  <si>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</si>
  <si>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</si>
  <si>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</si>
  <si>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</si>
  <si>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</si>
  <si>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</si>
  <si>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</si>
  <si>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</si>
  <si>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</si>
  <si>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</si>
  <si>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</si>
  <si>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</si>
  <si>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</si>
  <si>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</si>
  <si>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</si>
  <si>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</si>
  <si>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</si>
  <si>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</si>
  <si>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</si>
  <si>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</si>
  <si>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</si>
  <si>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</si>
  <si>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</si>
  <si>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</si>
  <si>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</si>
  <si>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</si>
  <si>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</si>
  <si>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</si>
  <si>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</si>
  <si>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</si>
  <si>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</si>
  <si>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</si>
  <si>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</si>
  <si>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</si>
  <si>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</si>
  <si>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</si>
  <si>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</si>
  <si>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</si>
  <si>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</si>
  <si>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</si>
  <si>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</si>
  <si>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</si>
  <si>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</si>
  <si>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</si>
  <si>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</si>
  <si>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</si>
  <si>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</si>
  <si>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</si>
  <si>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</si>
  <si>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</si>
  <si>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</si>
  <si>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</si>
  <si>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</si>
  <si>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</si>
  <si>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</si>
  <si>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</si>
  <si>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</si>
  <si>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</si>
  <si>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</si>
  <si>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</si>
  <si>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</si>
  <si>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</si>
  <si>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</si>
  <si>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</si>
  <si>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</si>
  <si>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</si>
  <si>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</si>
  <si>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</si>
  <si>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</si>
  <si>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</si>
  <si>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</si>
  <si>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</si>
  <si>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</si>
  <si>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</si>
  <si>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</si>
  <si>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</si>
  <si>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</si>
  <si>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</si>
  <si>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</si>
  <si>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</si>
  <si>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</si>
  <si>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</si>
  <si>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</si>
  <si>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</si>
  <si>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</si>
  <si>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</si>
  <si>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</si>
  <si>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</si>
  <si>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</si>
  <si>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</si>
  <si>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</si>
  <si>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</si>
  <si>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</si>
  <si>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</si>
  <si>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</si>
  <si>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</si>
  <si>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</si>
  <si>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</si>
  <si>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</si>
  <si>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</si>
  <si>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</si>
  <si>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</si>
  <si>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</si>
  <si>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</si>
  <si>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</si>
  <si>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</si>
  <si>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</si>
  <si>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</si>
  <si>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</si>
  <si>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</si>
  <si>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</si>
  <si>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</si>
  <si>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</si>
  <si>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</si>
  <si>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</si>
  <si>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</si>
  <si>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</si>
  <si>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</si>
  <si>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</si>
  <si>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</si>
  <si>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</si>
  <si>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</si>
  <si>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</si>
  <si>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</si>
  <si>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</si>
  <si>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</si>
  <si>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</si>
  <si>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</si>
  <si>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</si>
  <si>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</si>
  <si>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</si>
  <si>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</si>
  <si>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</si>
  <si>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</si>
  <si>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</si>
  <si>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</si>
  <si>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</si>
  <si>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</si>
  <si>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</si>
  <si>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</si>
  <si>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</si>
  <si>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</si>
  <si>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</si>
  <si>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</si>
  <si>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</si>
  <si>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</si>
  <si>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</si>
  <si>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</si>
  <si>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</si>
  <si>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</si>
  <si>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</si>
  <si>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</si>
  <si>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</si>
  <si>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</si>
  <si>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</si>
  <si>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</si>
  <si>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</si>
  <si>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</si>
  <si>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</si>
  <si>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</si>
  <si>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</si>
  <si>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</si>
  <si>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</si>
  <si>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</si>
  <si>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</si>
  <si>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</si>
  <si>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</si>
  <si>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</si>
  <si>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</si>
  <si>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</si>
  <si>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</si>
  <si>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</si>
  <si>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</si>
  <si>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</si>
  <si>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</si>
  <si>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</si>
  <si>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</si>
  <si>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</si>
  <si>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</si>
  <si>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</si>
  <si>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</si>
  <si>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</si>
  <si>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</si>
  <si>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</si>
  <si>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</si>
  <si>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</si>
  <si>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</si>
  <si>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</si>
  <si>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</si>
  <si>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</si>
  <si>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</si>
  <si>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</si>
  <si>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</si>
  <si>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</si>
  <si>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</si>
  <si>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</si>
  <si>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</si>
  <si>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</si>
  <si>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</si>
  <si>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</si>
  <si>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</si>
  <si>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</si>
  <si>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</si>
  <si>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</si>
  <si>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</si>
  <si>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</si>
  <si>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</si>
  <si>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</si>
  <si>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</si>
  <si>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</si>
  <si>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</si>
  <si>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</si>
  <si>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</si>
  <si>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</si>
  <si>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</si>
  <si>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</si>
  <si>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</si>
  <si>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</si>
  <si>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</si>
  <si>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</si>
  <si>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</si>
  <si>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</si>
  <si>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</si>
  <si>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</si>
  <si>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</si>
  <si>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</si>
  <si>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</si>
  <si>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</si>
  <si>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</si>
  <si>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</si>
  <si>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</si>
  <si>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</si>
  <si>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</si>
  <si>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</si>
  <si>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</si>
  <si>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</si>
  <si>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</si>
  <si>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</si>
  <si>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</si>
  <si>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</si>
  <si>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</si>
  <si>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</si>
  <si>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</si>
  <si>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</si>
  <si>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</si>
  <si>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</si>
  <si>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</si>
  <si>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</si>
  <si>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</si>
  <si>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</si>
  <si>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</si>
  <si>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</si>
  <si>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</si>
  <si>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</si>
  <si>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</si>
  <si>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</si>
  <si>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</si>
  <si>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</si>
  <si>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</si>
  <si>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</si>
  <si>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</si>
  <si>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</si>
  <si>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</si>
  <si>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</si>
  <si>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</si>
  <si>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</si>
  <si>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</si>
  <si>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</si>
  <si>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</si>
  <si>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</si>
  <si>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</si>
  <si>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</si>
  <si>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</si>
  <si>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</si>
  <si>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</si>
  <si>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</si>
  <si>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</si>
  <si>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</si>
  <si>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</si>
  <si>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</si>
  <si>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</si>
  <si>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</si>
  <si>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</si>
  <si>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</si>
  <si>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</si>
  <si>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</si>
  <si>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</si>
  <si>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</si>
  <si>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</si>
  <si>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</si>
  <si>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</si>
  <si>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</si>
  <si>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</si>
  <si>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</si>
  <si>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</si>
  <si>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</si>
  <si>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</si>
  <si>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</si>
  <si>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</si>
  <si>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</si>
  <si>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</si>
  <si>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</si>
  <si>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</si>
  <si>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</si>
  <si>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</si>
  <si>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</si>
  <si>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</si>
  <si>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</si>
  <si>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</si>
  <si>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</si>
  <si>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</si>
  <si>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</si>
  <si>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</si>
  <si>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</si>
  <si>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</si>
  <si>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</si>
  <si>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</si>
  <si>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</si>
  <si>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</si>
  <si>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</si>
  <si>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</si>
  <si>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</si>
  <si>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</si>
  <si>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</si>
  <si>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</si>
  <si>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</si>
  <si>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</si>
  <si>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</si>
  <si>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</si>
  <si>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</si>
  <si>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</si>
  <si>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</si>
  <si>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</si>
  <si>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</si>
  <si>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</si>
  <si>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</si>
  <si>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</si>
  <si>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</si>
  <si>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</si>
  <si>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</si>
  <si>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</si>
  <si>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</si>
  <si>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</si>
  <si>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</si>
  <si>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</si>
  <si>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</si>
  <si>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</si>
  <si>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</si>
  <si>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</si>
  <si>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</si>
  <si>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</si>
  <si>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</si>
  <si>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</si>
  <si>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</si>
  <si>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</si>
  <si>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</si>
  <si>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</si>
  <si>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</si>
  <si>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</si>
  <si>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</si>
  <si>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</si>
  <si>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</si>
  <si>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</si>
  <si>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</si>
  <si>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</si>
  <si>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</si>
  <si>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</si>
  <si>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</si>
  <si>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</si>
  <si>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</si>
  <si>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</si>
  <si>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</si>
  <si>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</si>
  <si>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</si>
  <si>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</si>
  <si>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</si>
  <si>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</si>
  <si>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</si>
  <si>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</si>
  <si>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</si>
  <si>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</si>
  <si>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</si>
  <si>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</si>
  <si>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</si>
  <si>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</si>
  <si>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</si>
  <si>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</si>
  <si>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</si>
  <si>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</si>
  <si>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</si>
  <si>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</si>
  <si>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</si>
  <si>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</si>
  <si>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</si>
  <si>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</si>
  <si>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</si>
  <si>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</si>
  <si>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</si>
  <si>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</si>
  <si>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</si>
  <si>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</si>
  <si>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</si>
  <si>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</si>
  <si>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</si>
  <si>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</si>
  <si>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</si>
  <si>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</si>
  <si>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</si>
  <si>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</si>
  <si>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</si>
  <si>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</si>
  <si>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</si>
  <si>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</si>
  <si>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</si>
  <si>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</si>
  <si>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</si>
  <si>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</si>
  <si>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</si>
  <si>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</si>
  <si>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</si>
  <si>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</si>
  <si>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</si>
  <si>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</si>
  <si>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</si>
  <si>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</si>
  <si>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</si>
  <si>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</si>
  <si>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</si>
  <si>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</si>
  <si>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</si>
  <si>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</si>
  <si>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</si>
  <si>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</si>
  <si>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</si>
  <si>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</si>
  <si>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</si>
  <si>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</si>
  <si>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</si>
  <si>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</si>
  <si>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</si>
  <si>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</si>
  <si>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</si>
  <si>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</si>
  <si>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</si>
  <si>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</si>
  <si>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</si>
  <si>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</si>
  <si>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</si>
  <si>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</si>
  <si>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</si>
  <si>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</si>
  <si>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</si>
  <si>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</si>
  <si>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</si>
  <si>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</si>
  <si>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</si>
  <si>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</si>
  <si>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</si>
  <si>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</si>
  <si>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</si>
  <si>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</si>
  <si>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</si>
  <si>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</si>
  <si>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</si>
  <si>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</si>
  <si>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</si>
  <si>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</si>
  <si>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</si>
  <si>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</si>
  <si>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</si>
  <si>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</si>
  <si>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</si>
  <si>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</si>
  <si>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</si>
  <si>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</si>
  <si>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</si>
  <si>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</si>
  <si>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</si>
  <si>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</si>
  <si>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</si>
  <si>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</si>
  <si>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</si>
  <si>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</si>
  <si>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</si>
  <si>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</si>
  <si>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</si>
  <si>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</si>
  <si>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</si>
  <si>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</si>
  <si>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</si>
  <si>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</si>
  <si>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</si>
  <si>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</si>
  <si>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</si>
  <si>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</si>
  <si>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</si>
  <si>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</si>
  <si>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</si>
  <si>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</si>
  <si>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</si>
  <si>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</si>
  <si>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</si>
  <si>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</si>
  <si>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</si>
  <si>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</si>
  <si>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</si>
  <si>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</si>
  <si>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</si>
  <si>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</si>
  <si>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</si>
  <si>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</si>
  <si>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</si>
  <si>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</si>
  <si>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</si>
  <si>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</si>
  <si>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</si>
  <si>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</si>
  <si>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</si>
  <si>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</si>
  <si>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</si>
  <si>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</si>
  <si>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</si>
  <si>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</si>
  <si>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</si>
  <si>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</si>
  <si>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</si>
  <si>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</si>
  <si>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</si>
  <si>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</si>
  <si>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</si>
  <si>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</si>
  <si>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</si>
  <si>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</si>
  <si>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</si>
  <si>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</si>
  <si>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</si>
  <si>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</si>
  <si>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</si>
  <si>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</si>
  <si>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</si>
  <si>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</si>
  <si>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</si>
  <si>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</si>
  <si>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</si>
  <si>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</si>
  <si>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</si>
  <si>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</si>
  <si>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</si>
  <si>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</si>
  <si>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</si>
  <si>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</si>
  <si>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</si>
  <si>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</si>
  <si>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</si>
  <si>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</si>
  <si>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</si>
  <si>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</si>
  <si>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</si>
  <si>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</si>
  <si>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</si>
  <si>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</si>
  <si>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</si>
  <si>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</si>
  <si>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</si>
  <si>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</si>
  <si>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</si>
  <si>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</si>
  <si>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</si>
  <si>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</si>
  <si>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</si>
  <si>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</si>
  <si>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</si>
  <si>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</si>
  <si>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</si>
  <si>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</si>
  <si>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</si>
  <si>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</si>
  <si>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</si>
  <si>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</si>
  <si>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</si>
  <si>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</si>
  <si>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</si>
  <si>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</si>
  <si>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</si>
  <si>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</si>
  <si>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</si>
  <si>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</si>
  <si>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</si>
  <si>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</si>
  <si>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</si>
  <si>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</si>
  <si>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</si>
  <si>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</si>
  <si>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</si>
  <si>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</si>
  <si>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</si>
  <si>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</si>
  <si>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</si>
  <si>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</si>
  <si>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</si>
  <si>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</si>
  <si>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</si>
  <si>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</si>
  <si>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</si>
  <si>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</si>
  <si>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</si>
  <si>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</si>
  <si>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</si>
  <si>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</si>
  <si>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</si>
  <si>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</si>
  <si>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</si>
  <si>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</si>
  <si>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</si>
  <si>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</si>
  <si>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</si>
  <si>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</si>
  <si>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</si>
  <si>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</si>
  <si>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</si>
  <si>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</si>
  <si>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</si>
  <si>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</si>
  <si>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</si>
  <si>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</si>
  <si>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</si>
  <si>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</si>
  <si>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</si>
  <si>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</si>
  <si>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</si>
  <si>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</si>
  <si>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</si>
  <si>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</si>
  <si>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</si>
  <si>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</si>
  <si>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</si>
  <si>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</si>
  <si>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</si>
  <si>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</si>
  <si>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</si>
  <si>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</si>
  <si>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</si>
  <si>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</si>
  <si>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</si>
  <si>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</si>
  <si>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</si>
  <si>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</si>
  <si>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</si>
  <si>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</si>
  <si>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</si>
  <si>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</si>
  <si>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</si>
  <si>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</si>
  <si>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</si>
  <si>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</si>
  <si>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</si>
  <si>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</si>
  <si>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</si>
  <si>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</si>
  <si>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</si>
  <si>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</si>
  <si>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</si>
  <si>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</si>
  <si>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</si>
  <si>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</si>
  <si>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</si>
  <si>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</si>
  <si>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</si>
  <si>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</si>
  <si>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</si>
  <si>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</si>
  <si>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</si>
  <si>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</si>
  <si>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</si>
  <si>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</si>
  <si>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</si>
  <si>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</si>
  <si>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</si>
  <si>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</si>
  <si>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</si>
  <si>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</si>
  <si>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</si>
  <si>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</si>
  <si>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</si>
  <si>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</si>
  <si>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</si>
  <si>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</si>
  <si>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</si>
  <si>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</si>
  <si>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</si>
  <si>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</si>
  <si>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</si>
  <si>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</si>
  <si>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</si>
  <si>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</si>
  <si>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</si>
  <si>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</si>
  <si>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</si>
  <si>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</si>
  <si>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</si>
  <si>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</si>
  <si>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</si>
  <si>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</si>
  <si>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</si>
  <si>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</si>
  <si>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</si>
  <si>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</si>
  <si>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</si>
  <si>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</si>
  <si>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</si>
  <si>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</si>
  <si>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</si>
  <si>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</si>
  <si>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</si>
  <si>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</si>
  <si>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</si>
  <si>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</si>
  <si>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</si>
  <si>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</si>
  <si>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</si>
  <si>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</si>
  <si>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</si>
  <si>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</si>
  <si>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</si>
  <si>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</si>
  <si>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</si>
  <si>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</si>
  <si>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</si>
  <si>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</si>
  <si>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</si>
  <si>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</si>
  <si>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</si>
  <si>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</si>
  <si>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</si>
  <si>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</si>
  <si>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</si>
  <si>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</si>
  <si>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</si>
  <si>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</si>
  <si>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</si>
  <si>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</si>
  <si>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</si>
  <si>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</si>
  <si>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</si>
  <si>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</si>
  <si>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</si>
  <si>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</si>
  <si>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</si>
  <si>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</si>
  <si>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</si>
  <si>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</si>
  <si>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</si>
  <si>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</si>
  <si>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</si>
  <si>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</si>
  <si>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</si>
  <si>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</si>
  <si>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</si>
  <si>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</si>
  <si>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</si>
  <si>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</si>
  <si>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</si>
  <si>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</si>
  <si>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</si>
  <si>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</si>
  <si>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</si>
  <si>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</si>
  <si>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</si>
  <si>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</si>
  <si>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</si>
  <si>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</si>
  <si>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</si>
  <si>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</si>
  <si>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</si>
  <si>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</si>
  <si>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</si>
  <si>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</si>
  <si>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</si>
  <si>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</si>
  <si>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</si>
  <si>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</si>
  <si>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</si>
  <si>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</si>
  <si>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</si>
  <si>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</si>
  <si>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</si>
  <si>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</si>
  <si>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</si>
  <si>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</si>
  <si>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</si>
  <si>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</si>
  <si>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</si>
  <si>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</si>
  <si>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</si>
  <si>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</si>
  <si>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</si>
  <si>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</si>
  <si>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</si>
  <si>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</si>
  <si>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</si>
  <si>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</si>
  <si>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</si>
  <si>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</si>
  <si>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</si>
  <si>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</si>
  <si>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</si>
  <si>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</si>
  <si>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</si>
  <si>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</si>
  <si>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</si>
  <si>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</si>
  <si>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</si>
  <si>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</si>
  <si>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</si>
  <si>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</si>
  <si>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</si>
  <si>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</si>
  <si>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</si>
  <si>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</si>
  <si>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</si>
  <si>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</si>
  <si>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</si>
  <si>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</si>
  <si>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</si>
  <si>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</si>
  <si>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</si>
  <si>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</si>
  <si>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</si>
  <si>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</si>
  <si>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</si>
  <si>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</si>
  <si>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</si>
  <si>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</si>
  <si>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</si>
  <si>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</si>
  <si>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</si>
  <si>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</si>
  <si>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</si>
  <si>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</si>
  <si>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</si>
  <si>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</si>
  <si>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</si>
  <si>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</si>
  <si>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</si>
  <si>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</si>
  <si>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</si>
  <si>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</si>
  <si>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</si>
  <si>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</si>
  <si>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</si>
  <si>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</si>
  <si>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</si>
  <si>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</si>
  <si>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</si>
  <si>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</si>
  <si>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</si>
  <si>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</si>
  <si>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</si>
  <si>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</si>
  <si>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</si>
  <si>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</si>
  <si>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</si>
  <si>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</si>
  <si>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</si>
  <si>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</si>
  <si>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</si>
  <si>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</si>
  <si>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</si>
  <si>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</si>
  <si>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</si>
  <si>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</si>
  <si>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</si>
  <si>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</si>
  <si>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</si>
  <si>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</si>
  <si>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</si>
  <si>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</si>
  <si>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</si>
  <si>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</si>
  <si>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</si>
  <si>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</si>
  <si>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</si>
  <si>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</si>
  <si>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</si>
  <si>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</si>
  <si>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</si>
  <si>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</si>
  <si>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</si>
  <si>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</si>
  <si>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</si>
  <si>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</si>
  <si>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</si>
  <si>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</si>
  <si>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</si>
  <si>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</si>
  <si>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</si>
  <si>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</si>
  <si>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</si>
  <si>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</si>
  <si>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</si>
  <si>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</si>
  <si>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</si>
  <si>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</si>
  <si>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</si>
  <si>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</si>
  <si>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</si>
  <si>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</si>
  <si>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</si>
  <si>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</si>
  <si>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</si>
  <si>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</si>
  <si>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</si>
  <si>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</si>
  <si>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</si>
  <si>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</si>
  <si>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</si>
  <si>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</si>
  <si>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</si>
  <si>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</si>
  <si>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</si>
  <si>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</si>
  <si>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</si>
  <si>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</si>
  <si>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</si>
  <si>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</si>
  <si>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</si>
  <si>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</si>
  <si>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</si>
  <si>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</si>
  <si>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</si>
  <si>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</si>
  <si>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</si>
  <si>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</si>
  <si>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</si>
  <si>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</si>
  <si>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</si>
  <si>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</si>
  <si>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</si>
  <si>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</si>
  <si>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</si>
  <si>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</si>
  <si>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</si>
  <si>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</si>
  <si>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</si>
  <si>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</si>
  <si>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</si>
  <si>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</si>
  <si>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</si>
  <si>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</si>
  <si>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</si>
  <si>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</si>
  <si>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</si>
  <si>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</si>
  <si>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</si>
  <si>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</si>
  <si>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</si>
  <si>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</si>
  <si>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</si>
  <si>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</si>
  <si>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</si>
  <si>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</si>
  <si>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</si>
  <si>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</si>
  <si>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</si>
  <si>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</si>
  <si>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</si>
  <si>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</si>
  <si>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</si>
  <si>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</si>
  <si>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</si>
  <si>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</si>
  <si>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</si>
  <si>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</si>
  <si>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</si>
  <si>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</si>
  <si>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</si>
  <si>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</si>
  <si>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</si>
  <si>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</si>
  <si>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</si>
  <si>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</si>
  <si>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</si>
  <si>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</si>
  <si>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</si>
  <si>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</si>
  <si>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</si>
  <si>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</si>
  <si>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</si>
  <si>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</si>
  <si>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</si>
  <si>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</si>
  <si>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</si>
  <si>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</si>
  <si>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</si>
  <si>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</si>
  <si>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</si>
  <si>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</si>
  <si>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</si>
  <si>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</si>
  <si>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</si>
  <si>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</si>
  <si>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</si>
  <si>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</si>
  <si>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</si>
  <si>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</si>
  <si>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</si>
  <si>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</si>
  <si>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</si>
  <si>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</si>
  <si>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</si>
  <si>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</si>
  <si>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</si>
  <si>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</si>
  <si>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</si>
  <si>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</si>
  <si>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</si>
  <si>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</si>
  <si>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</si>
  <si>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</si>
  <si>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</si>
  <si>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</si>
  <si>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</si>
  <si>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</si>
  <si>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</si>
  <si>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</si>
  <si>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</si>
  <si>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</si>
  <si>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</si>
  <si>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</si>
  <si>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</si>
  <si>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</si>
  <si>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</si>
  <si>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</si>
  <si>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</si>
  <si>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</si>
  <si>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</si>
  <si>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</si>
  <si>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</si>
  <si>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</si>
  <si>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</si>
  <si>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</si>
  <si>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</si>
  <si>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</si>
  <si>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</si>
  <si>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</si>
  <si>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</si>
  <si>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</si>
  <si>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</si>
  <si>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</si>
  <si>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</si>
  <si>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</si>
  <si>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</si>
  <si>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</si>
  <si>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</si>
  <si>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</si>
  <si>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</si>
  <si>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</si>
  <si>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</si>
  <si>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</si>
  <si>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</si>
  <si>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</si>
  <si>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</si>
  <si>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</si>
  <si>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</si>
  <si>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</si>
  <si>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</si>
  <si>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</si>
  <si>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</si>
  <si>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</si>
  <si>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</si>
  <si>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</si>
  <si>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</si>
  <si>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</si>
  <si>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</si>
  <si>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</si>
  <si>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</si>
  <si>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</si>
  <si>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</si>
  <si>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</si>
  <si>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</si>
  <si>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</si>
  <si>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</si>
  <si>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</si>
  <si>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</si>
  <si>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</si>
  <si>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</si>
  <si>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</si>
  <si>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</si>
  <si>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</si>
  <si>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</si>
  <si>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</si>
  <si>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</si>
  <si>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</si>
  <si>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</si>
  <si>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</si>
  <si>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</si>
  <si>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</si>
  <si>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</si>
  <si>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</si>
  <si>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</si>
  <si>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</si>
  <si>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</si>
  <si>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</si>
  <si>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</si>
  <si>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</si>
  <si>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</si>
  <si>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</si>
  <si>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</si>
  <si>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</si>
  <si>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</si>
  <si>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</si>
  <si>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</si>
  <si>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</si>
  <si>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</si>
  <si>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</si>
  <si>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</si>
  <si>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</si>
  <si>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</si>
  <si>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</si>
  <si>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</si>
  <si>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</si>
  <si>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</si>
  <si>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</si>
  <si>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</si>
  <si>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</si>
  <si>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</si>
  <si>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</si>
  <si>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</si>
  <si>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</si>
  <si>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</si>
  <si>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</si>
  <si>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</si>
  <si>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</si>
  <si>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</si>
  <si>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</si>
  <si>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</si>
  <si>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</si>
  <si>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</si>
  <si>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</si>
  <si>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</si>
  <si>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</si>
  <si>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</si>
  <si>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</si>
  <si>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</si>
  <si>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</si>
  <si>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</si>
  <si>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</si>
  <si>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</si>
  <si>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</si>
  <si>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</si>
  <si>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</si>
  <si>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</si>
  <si>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</si>
  <si>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</si>
  <si>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</si>
  <si>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</si>
  <si>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</si>
  <si>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</si>
  <si>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</si>
  <si>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</si>
  <si>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</si>
  <si>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</si>
  <si>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</si>
  <si>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</si>
  <si>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</si>
  <si>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</si>
  <si>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</si>
  <si>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</si>
  <si>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</si>
  <si>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</si>
  <si>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</si>
  <si>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</si>
  <si>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</si>
  <si>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</si>
  <si>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</si>
  <si>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</si>
  <si>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</si>
  <si>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</si>
  <si>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</si>
  <si>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</si>
  <si>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</si>
  <si>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</si>
  <si>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</si>
  <si>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</si>
  <si>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</si>
  <si>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</si>
  <si>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</si>
  <si>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</si>
  <si>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</si>
  <si>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</si>
  <si>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</si>
  <si>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</si>
  <si>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</si>
  <si>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</si>
  <si>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</si>
  <si>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</si>
  <si>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</si>
  <si>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</si>
  <si>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</si>
  <si>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</si>
  <si>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</si>
  <si>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</si>
  <si>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</si>
  <si>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</si>
  <si>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</si>
  <si>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</si>
  <si>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</si>
  <si>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</si>
  <si>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</si>
  <si>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</si>
  <si>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</si>
  <si>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</si>
  <si>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</si>
  <si>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</si>
  <si>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</si>
  <si>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</si>
  <si>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</si>
  <si>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</si>
  <si>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</si>
  <si>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</si>
  <si>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</si>
  <si>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</si>
  <si>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</si>
  <si>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</si>
  <si>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</si>
  <si>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</si>
  <si>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</si>
  <si>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</si>
  <si>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</si>
  <si>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</si>
  <si>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</si>
  <si>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</si>
  <si>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</si>
  <si>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</si>
  <si>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</si>
  <si>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</si>
  <si>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</si>
  <si>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</si>
  <si>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</si>
  <si>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</si>
  <si>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</si>
  <si>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</si>
  <si>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</si>
  <si>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</si>
  <si>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</si>
  <si>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</si>
  <si>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</si>
  <si>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</si>
  <si>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</si>
  <si>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</si>
  <si>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</si>
  <si>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</si>
  <si>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</si>
  <si>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</si>
  <si>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</si>
  <si>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</si>
  <si>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</si>
  <si>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</si>
  <si>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</si>
  <si>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</si>
  <si>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</si>
  <si>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</si>
  <si>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</si>
  <si>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</si>
  <si>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</si>
  <si>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</si>
  <si>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</si>
  <si>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</si>
  <si>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</si>
  <si>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</si>
  <si>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</si>
  <si>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</si>
  <si>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</si>
  <si>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</si>
  <si>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</si>
  <si>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</si>
  <si>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</si>
  <si>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</si>
  <si>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</si>
  <si>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</si>
  <si>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</si>
  <si>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</si>
  <si>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</si>
  <si>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</si>
  <si>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</si>
  <si>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</si>
  <si>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</si>
  <si>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</si>
  <si>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</si>
  <si>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</si>
  <si>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</si>
  <si>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</si>
  <si>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</si>
  <si>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</si>
  <si>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</si>
  <si>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</si>
  <si>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</si>
  <si>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</si>
  <si>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</si>
  <si>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</si>
  <si>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</si>
  <si>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</si>
  <si>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</si>
  <si>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</si>
  <si>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</si>
  <si>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</si>
  <si>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</si>
  <si>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</si>
  <si>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</si>
  <si>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</si>
  <si>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</si>
  <si>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</si>
  <si>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</si>
  <si>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</si>
  <si>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</si>
  <si>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</si>
  <si>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</si>
  <si>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</si>
  <si>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</si>
  <si>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</si>
  <si>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</si>
  <si>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</si>
  <si>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</si>
  <si>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</si>
  <si>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</si>
  <si>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</si>
  <si>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</si>
  <si>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</si>
  <si>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</si>
  <si>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</si>
  <si>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</si>
  <si>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</si>
  <si>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</si>
  <si>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</si>
  <si>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</si>
  <si>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</si>
  <si>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</si>
  <si>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</si>
  <si>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</si>
  <si>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</si>
  <si>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</si>
  <si>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</si>
  <si>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</si>
  <si>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</si>
  <si>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</si>
  <si>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</si>
  <si>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</si>
  <si>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</si>
  <si>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</si>
  <si>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</si>
  <si>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</si>
  <si>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</si>
  <si>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</si>
  <si>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</si>
  <si>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</si>
  <si>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</si>
  <si>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</si>
  <si>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</si>
  <si>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</si>
  <si>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</si>
  <si>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</si>
  <si>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</si>
  <si>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</si>
  <si>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</si>
  <si>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</si>
  <si>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</si>
  <si>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</si>
  <si>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</si>
  <si>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</si>
  <si>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</si>
  <si>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</si>
  <si>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</si>
  <si>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</si>
  <si>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</si>
  <si>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</si>
  <si>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</si>
  <si>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</si>
  <si>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</si>
  <si>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</si>
  <si>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</si>
  <si>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</si>
  <si>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</si>
  <si>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</si>
  <si>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</si>
  <si>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</si>
  <si>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</si>
  <si>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</si>
  <si>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</si>
  <si>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</si>
  <si>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</si>
  <si>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</si>
  <si>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</si>
  <si>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</si>
  <si>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</si>
  <si>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</si>
  <si>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</si>
  <si>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</si>
  <si>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</si>
  <si>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</si>
  <si>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</si>
  <si>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</si>
  <si>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</si>
  <si>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</si>
  <si>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</si>
  <si>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</si>
  <si>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</si>
  <si>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</si>
  <si>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</si>
  <si>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</si>
  <si>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</si>
  <si>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</si>
  <si>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</si>
  <si>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</si>
  <si>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</si>
  <si>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</si>
  <si>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</si>
  <si>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</si>
  <si>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</si>
  <si>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</si>
  <si>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</si>
  <si>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</si>
  <si>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</si>
  <si>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</si>
  <si>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</si>
  <si>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</si>
  <si>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</si>
  <si>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</si>
  <si>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</si>
  <si>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</si>
  <si>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</si>
  <si>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</si>
  <si>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</si>
  <si>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</si>
  <si>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</si>
  <si>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</si>
  <si>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</si>
  <si>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</si>
  <si>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</si>
  <si>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</si>
  <si>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</si>
  <si>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</si>
  <si>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</si>
  <si>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</si>
  <si>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</si>
  <si>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</si>
  <si>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</si>
  <si>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</si>
  <si>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</si>
  <si>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</si>
  <si>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</si>
  <si>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</si>
  <si>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</si>
  <si>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</si>
  <si>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</si>
  <si>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</si>
  <si>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</si>
  <si>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</si>
  <si>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</si>
  <si>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</si>
  <si>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</si>
  <si>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</si>
  <si>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</si>
  <si>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</si>
  <si>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</si>
  <si>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</si>
  <si>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</si>
  <si>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</si>
  <si>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</si>
  <si>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</si>
  <si>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</si>
  <si>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</si>
  <si>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</si>
  <si>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</si>
  <si>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</si>
  <si>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</si>
  <si>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</si>
  <si>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</si>
  <si>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</si>
  <si>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</si>
  <si>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</si>
  <si>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</si>
  <si>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</si>
  <si>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</si>
  <si>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</si>
  <si>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</si>
  <si>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</si>
  <si>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</si>
  <si>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</si>
  <si>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</si>
  <si>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</si>
  <si>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</si>
  <si>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</si>
  <si>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</si>
  <si>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</si>
  <si>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</si>
  <si>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</si>
  <si>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</si>
  <si>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</si>
  <si>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</si>
  <si>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</si>
  <si>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</si>
  <si>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</si>
  <si>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</si>
  <si>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</si>
  <si>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</si>
  <si>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</si>
  <si>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</si>
  <si>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</si>
  <si>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</si>
  <si>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</si>
  <si>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</si>
  <si>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</si>
  <si>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</si>
  <si>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</si>
  <si>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</si>
  <si>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</si>
  <si>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</si>
  <si>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</si>
  <si>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</si>
  <si>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</si>
  <si>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</si>
  <si>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</si>
  <si>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</si>
  <si>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</si>
  <si>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</si>
  <si>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</si>
  <si>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</si>
  <si>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</si>
  <si>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</si>
  <si>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</si>
  <si>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</si>
  <si>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</si>
  <si>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</si>
  <si>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</si>
  <si>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</si>
  <si>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</si>
  <si>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</si>
  <si>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</si>
  <si>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</si>
  <si>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</si>
  <si>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</si>
  <si>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</si>
  <si>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</si>
  <si>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</si>
  <si>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</si>
  <si>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</si>
  <si>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</si>
  <si>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</si>
  <si>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</si>
  <si>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</si>
  <si>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</si>
  <si>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</si>
  <si>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</si>
  <si>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</si>
  <si>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</si>
  <si>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</si>
  <si>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</si>
  <si>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</si>
  <si>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</si>
  <si>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</si>
  <si>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</si>
  <si>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</si>
  <si>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</si>
  <si>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</si>
  <si>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</si>
  <si>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</si>
  <si>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</si>
  <si>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</si>
  <si>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</si>
  <si>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</si>
  <si>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</si>
  <si>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</si>
  <si>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</si>
  <si>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</si>
  <si>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</si>
  <si>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</si>
  <si>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</si>
  <si>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</si>
  <si>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</si>
  <si>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</si>
  <si>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</si>
  <si>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</si>
  <si>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</si>
  <si>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</si>
  <si>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</si>
  <si>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</si>
  <si>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</si>
  <si>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</si>
  <si>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</si>
  <si>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</si>
  <si>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</si>
  <si>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</si>
  <si>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</si>
  <si>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</si>
  <si>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</si>
  <si>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</si>
  <si>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</si>
  <si>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</si>
  <si>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</si>
  <si>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</si>
  <si>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</si>
  <si>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</si>
  <si>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</si>
  <si>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</si>
  <si>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</si>
  <si>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</si>
  <si>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</si>
  <si>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</si>
  <si>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</si>
  <si>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</si>
  <si>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</si>
  <si>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</si>
  <si>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</si>
  <si>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</si>
  <si>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</si>
  <si>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</si>
  <si>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</si>
  <si>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</si>
  <si>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</si>
  <si>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</si>
  <si>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</si>
  <si>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</si>
  <si>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</si>
  <si>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</si>
  <si>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</si>
  <si>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</si>
  <si>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</si>
  <si>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</si>
  <si>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</si>
  <si>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</si>
  <si>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</si>
  <si>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</si>
  <si>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</si>
  <si>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</si>
  <si>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</si>
  <si>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</si>
  <si>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</si>
  <si>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</si>
  <si>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</si>
  <si>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</si>
  <si>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</si>
  <si>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</si>
  <si>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</si>
  <si>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</si>
  <si>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</si>
  <si>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</si>
  <si>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</si>
  <si>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</si>
  <si>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</si>
  <si>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</si>
  <si>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</si>
  <si>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</si>
  <si>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</si>
  <si>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</si>
  <si>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</si>
  <si>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</si>
  <si>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</si>
  <si>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</si>
  <si>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</si>
  <si>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</si>
  <si>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</si>
  <si>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</si>
  <si>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</si>
  <si>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</si>
  <si>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</si>
  <si>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</si>
  <si>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</si>
  <si>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</si>
  <si>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</si>
  <si>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</si>
  <si>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</si>
  <si>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</si>
  <si>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</si>
  <si>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</si>
  <si>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</si>
  <si>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</si>
  <si>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</si>
  <si>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</si>
  <si>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</si>
  <si>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</si>
  <si>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</si>
  <si>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</si>
  <si>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</si>
  <si>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</si>
  <si>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</si>
  <si>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</si>
  <si>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</si>
  <si>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</si>
  <si>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</si>
  <si>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</si>
  <si>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</si>
  <si>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</si>
  <si>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</si>
  <si>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</si>
  <si>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</si>
  <si>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</si>
  <si>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</si>
  <si>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</si>
  <si>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</si>
  <si>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</si>
  <si>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</si>
  <si>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</si>
  <si>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</si>
  <si>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</si>
  <si>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</si>
  <si>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</si>
  <si>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</si>
  <si>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</si>
  <si>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</si>
  <si>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</si>
  <si>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</si>
  <si>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</si>
  <si>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</si>
  <si>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</si>
  <si>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</si>
  <si>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</si>
  <si>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</si>
  <si>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</si>
  <si>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</si>
  <si>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</si>
  <si>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</si>
  <si>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</si>
  <si>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</si>
  <si>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</si>
  <si>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</si>
  <si>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</si>
  <si>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</si>
  <si>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</si>
  <si>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</si>
  <si>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</si>
  <si>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</si>
  <si>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</si>
  <si>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</si>
  <si>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</si>
  <si>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</si>
  <si>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</si>
  <si>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</si>
  <si>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</si>
  <si>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</si>
  <si>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</si>
  <si>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</si>
  <si>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</si>
  <si>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</si>
  <si>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</si>
  <si>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</si>
  <si>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</si>
  <si>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</si>
  <si>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</si>
  <si>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</si>
  <si>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</si>
  <si>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</si>
  <si>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</si>
  <si>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</si>
  <si>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</si>
  <si>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</si>
  <si>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</si>
  <si>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</si>
  <si>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</si>
  <si>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</si>
  <si>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</si>
  <si>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</si>
  <si>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</si>
  <si>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</si>
  <si>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</si>
  <si>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</si>
  <si>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</si>
  <si>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</si>
  <si>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</si>
  <si>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</si>
  <si>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</si>
  <si>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</si>
  <si>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</si>
  <si>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</si>
  <si>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</si>
  <si>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</si>
  <si>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</si>
  <si>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</si>
  <si>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</si>
  <si>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</si>
  <si>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</si>
  <si>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</si>
  <si>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</si>
  <si>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</si>
  <si>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</si>
  <si>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</si>
  <si>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</si>
  <si>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</si>
  <si>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</si>
  <si>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</si>
  <si>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</si>
  <si>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</si>
  <si>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</si>
  <si>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</si>
  <si>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</si>
  <si>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</si>
  <si>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</si>
  <si>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</si>
  <si>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</si>
  <si>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</si>
  <si>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</si>
  <si>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</si>
  <si>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</si>
  <si>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</si>
  <si>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</si>
  <si>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</si>
  <si>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</si>
  <si>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</si>
  <si>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</si>
  <si>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</si>
  <si>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</si>
  <si>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</si>
  <si>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</si>
  <si>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</si>
  <si>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</si>
  <si>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</si>
  <si>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</si>
  <si>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</si>
  <si>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</si>
  <si>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</si>
  <si>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</si>
  <si>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</si>
  <si>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</si>
  <si>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</si>
  <si>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</si>
  <si>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</si>
  <si>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</si>
  <si>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</si>
  <si>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</si>
  <si>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</si>
  <si>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</si>
  <si>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</si>
  <si>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</si>
  <si>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</si>
  <si>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</si>
  <si>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</si>
  <si>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</si>
  <si>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</si>
  <si>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</si>
  <si>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</si>
  <si>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</si>
  <si>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</si>
  <si>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</si>
  <si>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</si>
  <si>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</si>
  <si>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</si>
  <si>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</si>
  <si>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</si>
  <si>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</si>
  <si>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</si>
  <si>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</si>
  <si>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</si>
  <si>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</si>
  <si>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</si>
  <si>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</si>
  <si>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</si>
  <si>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</si>
  <si>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</si>
  <si>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</si>
  <si>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</si>
  <si>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</si>
  <si>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</si>
  <si>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</si>
  <si>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</si>
  <si>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</si>
  <si>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</si>
  <si>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</si>
  <si>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</si>
  <si>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</si>
  <si>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</si>
  <si>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</si>
  <si>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</si>
  <si>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</si>
  <si>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</si>
  <si>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</si>
  <si>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</si>
  <si>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</si>
  <si>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</si>
  <si>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</si>
  <si>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</si>
  <si>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</si>
  <si>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</si>
  <si>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</si>
  <si>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</si>
  <si>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</si>
  <si>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</si>
  <si>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</si>
  <si>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</si>
  <si>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</si>
  <si>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</si>
  <si>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</si>
  <si>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</si>
  <si>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</si>
  <si>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</si>
  <si>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</si>
  <si>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</si>
  <si>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</si>
  <si>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</si>
  <si>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</si>
  <si>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</si>
  <si>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</si>
  <si>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</si>
  <si>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</si>
  <si>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</si>
  <si>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</si>
  <si>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</si>
  <si>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</si>
  <si>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</si>
  <si>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</si>
  <si>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</si>
  <si>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</si>
  <si>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</si>
  <si>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</si>
  <si>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</si>
  <si>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</si>
  <si>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</si>
  <si>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</si>
  <si>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</si>
  <si>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</si>
  <si>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</si>
  <si>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</si>
  <si>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</si>
  <si>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</si>
  <si>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</si>
  <si>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</si>
  <si>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</si>
  <si>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</si>
  <si>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</si>
  <si>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</si>
  <si>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</si>
  <si>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</si>
  <si>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</si>
  <si>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</si>
  <si>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</si>
  <si>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</si>
  <si>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</si>
  <si>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</si>
  <si>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</si>
  <si>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</si>
  <si>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</si>
  <si>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</si>
  <si>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</si>
  <si>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</si>
  <si>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</si>
  <si>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</si>
  <si>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</si>
  <si>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</si>
  <si>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</si>
  <si>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</si>
  <si>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</si>
  <si>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</si>
  <si>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</si>
  <si>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</si>
  <si>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</si>
  <si>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</si>
  <si>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</si>
  <si>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</si>
  <si>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</si>
  <si>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</si>
  <si>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</si>
  <si>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</si>
  <si>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</si>
  <si>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</si>
  <si>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</si>
  <si>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</si>
  <si>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</si>
  <si>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</si>
  <si>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</si>
  <si>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</si>
  <si>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</si>
  <si>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</si>
  <si>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</si>
  <si>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</si>
  <si>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</si>
  <si>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</si>
  <si>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</si>
  <si>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</si>
  <si>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</si>
  <si>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</si>
  <si>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</si>
  <si>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</si>
  <si>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</si>
  <si>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</si>
  <si>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</si>
  <si>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</si>
  <si>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</si>
  <si>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</si>
  <si>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</si>
  <si>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</si>
  <si>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</si>
  <si>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</si>
  <si>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</si>
  <si>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</si>
  <si>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</si>
  <si>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</si>
  <si>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</si>
  <si>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</si>
  <si>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</si>
  <si>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</si>
  <si>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</si>
  <si>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</si>
  <si>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</si>
  <si>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</si>
  <si>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</si>
  <si>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</si>
  <si>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</si>
  <si>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</si>
  <si>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</si>
  <si>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</si>
  <si>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</si>
  <si>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</si>
  <si>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</si>
  <si>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</si>
  <si>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</si>
  <si>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</si>
  <si>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</si>
  <si>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</si>
  <si>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</si>
  <si>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</si>
  <si>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</si>
  <si>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</si>
  <si>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</si>
  <si>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</si>
  <si>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</si>
  <si>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</si>
  <si>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</si>
  <si>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</si>
  <si>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</si>
  <si>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</si>
  <si>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</si>
  <si>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</si>
  <si>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</si>
  <si>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</si>
  <si>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</si>
  <si>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</si>
  <si>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</si>
  <si>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</si>
  <si>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</si>
  <si>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</si>
  <si>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</si>
  <si>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</si>
  <si>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</si>
  <si>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</si>
  <si>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</si>
  <si>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</si>
  <si>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</si>
  <si>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</si>
  <si>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</si>
  <si>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</si>
  <si>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</si>
  <si>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</si>
  <si>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</si>
  <si>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</si>
  <si>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</si>
  <si>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</si>
  <si>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</si>
  <si>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</si>
  <si>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</si>
  <si>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</si>
  <si>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</si>
  <si>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</si>
  <si>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</si>
  <si>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</si>
  <si>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</si>
  <si>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</si>
  <si>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</si>
  <si>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</si>
  <si>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</si>
  <si>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</si>
  <si>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</si>
  <si>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</si>
  <si>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</si>
  <si>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</si>
  <si>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</si>
  <si>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</si>
  <si>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</si>
  <si>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</si>
  <si>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</si>
  <si>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</si>
  <si>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</si>
  <si>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</si>
  <si>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</si>
  <si>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</si>
  <si>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</si>
  <si>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</si>
  <si>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</si>
  <si>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</si>
  <si>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</si>
  <si>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</si>
  <si>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</si>
  <si>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</si>
  <si>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</si>
  <si>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</si>
  <si>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</si>
  <si>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</si>
  <si>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</si>
  <si>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</si>
  <si>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</si>
  <si>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</si>
  <si>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</si>
  <si>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</si>
  <si>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</si>
  <si>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</si>
  <si>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</si>
  <si>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</si>
  <si>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</si>
  <si>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</si>
  <si>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</si>
  <si>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</si>
  <si>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</si>
  <si>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</si>
  <si>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</si>
  <si>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</si>
  <si>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</si>
  <si>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</si>
  <si>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</si>
  <si>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</si>
  <si>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</si>
  <si>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</si>
  <si>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</si>
  <si>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</si>
  <si>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</si>
  <si>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</si>
  <si>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</si>
  <si>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</si>
  <si>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</si>
  <si>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</si>
  <si>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</si>
  <si>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</si>
  <si>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</si>
  <si>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</si>
  <si>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</si>
  <si>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</si>
  <si>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</si>
  <si>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</si>
  <si>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</si>
  <si>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</si>
  <si>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</si>
  <si>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</si>
  <si>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</si>
  <si>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</si>
  <si>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</si>
  <si>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</si>
  <si>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</si>
  <si>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</si>
  <si>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</si>
  <si>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</si>
  <si>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</si>
  <si>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</si>
  <si>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</si>
  <si>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</si>
  <si>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</si>
  <si>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</si>
  <si>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</si>
  <si>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</si>
  <si>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</si>
  <si>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</si>
  <si>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</si>
  <si>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</si>
  <si>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</si>
  <si>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</si>
  <si>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</si>
  <si>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</si>
  <si>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</si>
  <si>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</si>
  <si>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</si>
  <si>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</si>
  <si>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</si>
  <si>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</si>
  <si>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</si>
  <si>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</si>
  <si>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</si>
  <si>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</si>
  <si>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</si>
  <si>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</si>
  <si>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</si>
  <si>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</si>
  <si>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</si>
  <si>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</si>
  <si>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</si>
  <si>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</si>
  <si>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</si>
  <si>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</si>
  <si>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</si>
  <si>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</si>
  <si>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</si>
  <si>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</si>
  <si>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</si>
  <si>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</si>
  <si>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</si>
  <si>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</si>
  <si>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</si>
  <si>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</si>
  <si>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</si>
  <si>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</si>
  <si>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</si>
  <si>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</si>
  <si>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</si>
  <si>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</si>
  <si>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</si>
  <si>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</si>
  <si>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</si>
  <si>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</si>
  <si>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</si>
  <si>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</si>
  <si>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</si>
  <si>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</si>
  <si>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</si>
  <si>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</si>
  <si>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</si>
  <si>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</si>
  <si>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</si>
  <si>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</si>
  <si>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</si>
  <si>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</si>
  <si>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</si>
  <si>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</si>
  <si>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</si>
  <si>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</si>
  <si>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</si>
  <si>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</si>
  <si>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</si>
  <si>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</si>
  <si>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</si>
  <si>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</si>
  <si>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</si>
  <si>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</si>
  <si>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</si>
  <si>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</si>
  <si>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</si>
  <si>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</si>
  <si>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</si>
  <si>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</si>
  <si>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</si>
  <si>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</si>
  <si>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</si>
  <si>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</si>
  <si>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</si>
  <si>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</si>
  <si>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</si>
  <si>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</si>
  <si>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</si>
  <si>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</si>
  <si>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</si>
  <si>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</si>
  <si>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</si>
  <si>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</si>
  <si>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</si>
  <si>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</si>
  <si>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</si>
  <si>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</si>
  <si>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</si>
  <si>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</si>
  <si>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</si>
  <si>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</si>
  <si>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</si>
  <si>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</si>
  <si>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</si>
  <si>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</si>
  <si>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</si>
  <si>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</si>
  <si>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</si>
  <si>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</si>
  <si>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</si>
  <si>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</si>
  <si>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</si>
  <si>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</si>
  <si>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</si>
  <si>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</si>
  <si>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</si>
  <si>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</si>
  <si>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</si>
  <si>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</si>
  <si>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</si>
  <si>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</si>
  <si>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</si>
  <si>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</si>
  <si>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</si>
  <si>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</si>
  <si>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</si>
  <si>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</si>
  <si>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</si>
  <si>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</si>
  <si>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</si>
  <si>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</si>
  <si>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</si>
  <si>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</si>
  <si>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</si>
  <si>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</si>
  <si>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</si>
  <si>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</si>
  <si>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</si>
  <si>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</si>
  <si>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</si>
  <si>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</si>
  <si>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</si>
  <si>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</si>
  <si>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</si>
  <si>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</si>
  <si>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</si>
  <si>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</si>
  <si>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</si>
  <si>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</si>
  <si>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</si>
  <si>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</si>
  <si>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</si>
  <si>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</si>
  <si>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</si>
  <si>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</si>
  <si>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</si>
  <si>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</si>
  <si>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</si>
  <si>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</si>
  <si>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</si>
  <si>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</si>
  <si>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</si>
  <si>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</si>
  <si>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</si>
  <si>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</si>
  <si>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</si>
  <si>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</si>
  <si>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</si>
  <si>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</si>
  <si>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</si>
  <si>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</si>
  <si>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</si>
  <si>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</si>
  <si>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</si>
  <si>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</si>
  <si>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</si>
  <si>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</si>
  <si>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</si>
  <si>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</si>
  <si>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</si>
  <si>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</si>
  <si>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</si>
  <si>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</si>
  <si>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</si>
  <si>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</si>
  <si>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</si>
  <si>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</si>
  <si>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</si>
  <si>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</si>
  <si>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</si>
  <si>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</si>
  <si>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</si>
  <si>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</si>
  <si>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</si>
  <si>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</si>
  <si>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</si>
  <si>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</si>
  <si>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</si>
  <si>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</si>
  <si>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</si>
  <si>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</si>
  <si>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</si>
  <si>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</si>
  <si>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</si>
  <si>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</si>
  <si>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</si>
  <si>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</si>
  <si>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</si>
  <si>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</si>
  <si>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</si>
  <si>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</si>
  <si>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</si>
  <si>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</si>
  <si>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</si>
  <si>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</si>
  <si>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</si>
  <si>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</si>
  <si>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</si>
  <si>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</si>
  <si>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</si>
  <si>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</si>
  <si>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</si>
  <si>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</si>
  <si>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</si>
  <si>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</si>
  <si>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</si>
  <si>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</si>
  <si>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</si>
  <si>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</si>
  <si>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</si>
  <si>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</si>
  <si>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</si>
  <si>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</si>
  <si>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</si>
  <si>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</si>
  <si>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</si>
  <si>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</si>
  <si>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</si>
  <si>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</si>
  <si>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</si>
  <si>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</si>
  <si>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</si>
  <si>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</si>
  <si>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</si>
  <si>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</si>
  <si>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</si>
  <si>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</si>
  <si>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</si>
  <si>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</si>
  <si>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</si>
  <si>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</si>
  <si>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</si>
  <si>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</si>
  <si>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</si>
  <si>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</si>
  <si>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</si>
  <si>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</si>
  <si>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</si>
  <si>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</si>
  <si>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</si>
  <si>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</si>
  <si>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</si>
  <si>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</si>
  <si>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</si>
  <si>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</si>
  <si>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</si>
  <si>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</si>
  <si>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</si>
  <si>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</si>
  <si>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</si>
  <si>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</si>
  <si>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</si>
  <si>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</si>
  <si>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</si>
  <si>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</si>
  <si>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</si>
  <si>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</si>
  <si>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</si>
  <si>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</si>
  <si>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</si>
  <si>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</si>
  <si>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</si>
  <si>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</si>
  <si>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</si>
  <si>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</si>
  <si>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</si>
  <si>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</si>
  <si>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</si>
  <si>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</si>
  <si>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</si>
  <si>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</si>
  <si>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</si>
  <si>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</si>
  <si>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</si>
  <si>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</si>
  <si>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</si>
  <si>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</si>
  <si>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</si>
  <si>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</si>
  <si>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</si>
  <si>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</si>
  <si>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</si>
  <si>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</si>
  <si>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</si>
  <si>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</si>
  <si>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</si>
  <si>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</si>
  <si>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</si>
  <si>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</si>
  <si>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</si>
  <si>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</si>
  <si>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</si>
  <si>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</si>
  <si>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</si>
  <si>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</si>
  <si>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</si>
  <si>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</si>
  <si>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</si>
  <si>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</si>
  <si>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</si>
  <si>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</si>
  <si>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</si>
  <si>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</si>
  <si>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</si>
  <si>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</si>
  <si>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</si>
  <si>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</si>
  <si>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</si>
  <si>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</si>
  <si>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</si>
  <si>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</si>
  <si>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</si>
  <si>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</si>
  <si>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</si>
  <si>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</si>
  <si>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</si>
  <si>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</si>
  <si>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</si>
  <si>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</si>
  <si>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</si>
  <si>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</si>
  <si>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</si>
  <si>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</si>
  <si>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</si>
  <si>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</si>
  <si>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</si>
  <si>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</si>
  <si>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</si>
  <si>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</si>
  <si>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</si>
  <si>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</si>
  <si>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</si>
  <si>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</si>
  <si>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</si>
  <si>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</si>
  <si>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</si>
  <si>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</si>
  <si>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</si>
  <si>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</si>
  <si>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</si>
  <si>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</si>
  <si>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</si>
  <si>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</si>
  <si>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</si>
  <si>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</si>
  <si>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</si>
  <si>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</si>
  <si>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</si>
  <si>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</si>
  <si>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</si>
  <si>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</si>
  <si>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</si>
  <si>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</si>
  <si>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</si>
  <si>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</si>
  <si>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</si>
  <si>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</si>
  <si>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</si>
  <si>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</si>
  <si>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</si>
  <si>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</si>
  <si>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</si>
  <si>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</si>
  <si>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</si>
  <si>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</si>
  <si>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</si>
  <si>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</si>
  <si>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</si>
  <si>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</si>
  <si>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</si>
  <si>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</si>
  <si>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</si>
  <si>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</si>
  <si>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</si>
  <si>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</si>
  <si>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</si>
  <si>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</si>
  <si>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</si>
  <si>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</si>
  <si>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</si>
  <si>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</si>
  <si>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</si>
  <si>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</si>
  <si>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</si>
  <si>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</si>
  <si>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</si>
  <si>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</si>
  <si>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</si>
  <si>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</si>
  <si>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</si>
  <si>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</si>
  <si>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</si>
  <si>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</si>
  <si>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</si>
  <si>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</si>
  <si>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</si>
  <si>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</si>
  <si>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</si>
  <si>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</si>
  <si>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</si>
  <si>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</si>
  <si>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</si>
  <si>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</si>
  <si>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</si>
  <si>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</si>
  <si>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</si>
  <si>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</si>
  <si>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</si>
  <si>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</si>
  <si>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</si>
  <si>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</si>
  <si>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</si>
  <si>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</si>
  <si>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</si>
  <si>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</si>
  <si>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</si>
  <si>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</si>
  <si>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</si>
  <si>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</si>
  <si>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</si>
  <si>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</si>
  <si>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</si>
  <si>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</si>
  <si>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</si>
  <si>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</si>
  <si>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</si>
  <si>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</si>
  <si>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</si>
  <si>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</si>
  <si>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</si>
  <si>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</si>
  <si>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</si>
  <si>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</si>
  <si>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</si>
  <si>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</si>
  <si>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</si>
  <si>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</si>
  <si>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</si>
  <si>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</si>
  <si>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</si>
  <si>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</si>
  <si>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</si>
  <si>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</si>
  <si>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</si>
  <si>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</si>
  <si>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</si>
  <si>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</si>
  <si>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</si>
  <si>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</si>
  <si>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</si>
  <si>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</si>
  <si>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</si>
  <si>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</si>
  <si>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</si>
  <si>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</si>
  <si>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</si>
  <si>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</si>
  <si>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</si>
  <si>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</si>
  <si>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</si>
  <si>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</si>
  <si>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</si>
  <si>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</si>
  <si>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</si>
  <si>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</si>
  <si>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</si>
  <si>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</si>
  <si>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</si>
  <si>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</si>
  <si>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</si>
  <si>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</si>
  <si>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</si>
  <si>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</si>
  <si>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</si>
  <si>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</si>
  <si>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</si>
  <si>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</si>
  <si>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</si>
  <si>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</si>
  <si>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</si>
  <si>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</si>
  <si>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</si>
  <si>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</si>
  <si>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</si>
  <si>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</si>
  <si>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</si>
  <si>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</si>
  <si>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</si>
  <si>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</si>
  <si>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</si>
  <si>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</si>
  <si>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</si>
  <si>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</si>
  <si>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</si>
  <si>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</si>
  <si>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</si>
  <si>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</si>
  <si>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</si>
  <si>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</si>
  <si>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</si>
  <si>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</si>
  <si>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</si>
  <si>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</si>
  <si>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</si>
  <si>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</si>
  <si>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</si>
  <si>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</si>
  <si>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</si>
  <si>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</si>
  <si>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</si>
  <si>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</si>
  <si>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</si>
  <si>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</si>
  <si>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</si>
  <si>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</si>
  <si>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</si>
  <si>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</si>
  <si>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</si>
  <si>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</si>
  <si>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</si>
  <si>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</si>
  <si>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</si>
  <si>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</si>
  <si>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</si>
  <si>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</si>
  <si>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</si>
  <si>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</si>
  <si>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</si>
  <si>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</si>
  <si>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</si>
  <si>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</si>
  <si>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</si>
  <si>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</si>
  <si>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</si>
  <si>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</si>
  <si>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</si>
  <si>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</si>
  <si>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</si>
  <si>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</si>
  <si>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</si>
  <si>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</si>
  <si>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</si>
  <si>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</si>
  <si>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</si>
  <si>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</si>
  <si>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</si>
  <si>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</si>
  <si>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</si>
  <si>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</si>
  <si>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</si>
  <si>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</si>
  <si>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</si>
  <si>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</si>
  <si>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</si>
  <si>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</si>
  <si>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</si>
  <si>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</si>
  <si>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</si>
  <si>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</si>
  <si>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</si>
  <si>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</si>
  <si>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</si>
  <si>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</si>
  <si>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</si>
  <si>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</si>
  <si>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</si>
  <si>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</si>
  <si>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</si>
  <si>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</si>
  <si>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</si>
  <si>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</si>
  <si>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</si>
  <si>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</si>
  <si>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</si>
  <si>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</si>
  <si>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</si>
  <si>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</si>
  <si>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</si>
  <si>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</si>
  <si>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</si>
  <si>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</si>
  <si>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</si>
  <si>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</si>
  <si>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</si>
  <si>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</si>
  <si>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</si>
  <si>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</si>
  <si>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</si>
  <si>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</si>
  <si>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</si>
  <si>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</si>
  <si>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</si>
  <si>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</si>
  <si>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</si>
  <si>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</si>
  <si>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</si>
  <si>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</si>
  <si>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</si>
  <si>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</si>
  <si>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</si>
  <si>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</si>
  <si>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</si>
  <si>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</si>
  <si>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</si>
  <si>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</si>
  <si>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</si>
  <si>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</si>
  <si>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</si>
  <si>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</si>
  <si>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</si>
  <si>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</si>
  <si>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</si>
  <si>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</si>
  <si>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</si>
  <si>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</si>
  <si>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</si>
  <si>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</si>
  <si>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</si>
  <si>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</si>
  <si>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</si>
  <si>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</si>
  <si>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</si>
  <si>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</si>
  <si>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</si>
  <si>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</si>
  <si>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</si>
  <si>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</si>
  <si>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</si>
  <si>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</si>
  <si>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</si>
  <si>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</si>
  <si>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</si>
  <si>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</si>
  <si>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</si>
  <si>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</si>
  <si>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</si>
  <si>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</si>
  <si>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</si>
  <si>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</si>
  <si>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</si>
  <si>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</si>
  <si>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</si>
  <si>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</si>
  <si>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</si>
  <si>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</si>
  <si>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</si>
  <si>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</si>
  <si>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</si>
  <si>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</si>
  <si>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</si>
  <si>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</si>
  <si>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</si>
  <si>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</si>
  <si>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</si>
  <si>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</si>
  <si>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</si>
  <si>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</si>
  <si>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</si>
  <si>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</si>
  <si>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</si>
  <si>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</si>
  <si>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</si>
  <si>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</si>
  <si>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</si>
  <si>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</si>
  <si>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</si>
  <si>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</si>
  <si>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</si>
  <si>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</si>
  <si>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</si>
  <si>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</si>
  <si>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</si>
  <si>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</si>
  <si>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</si>
  <si>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</si>
  <si>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</si>
  <si>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</si>
  <si>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</si>
  <si>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</si>
  <si>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</si>
  <si>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</si>
  <si>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</si>
  <si>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</si>
  <si>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</si>
  <si>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</si>
  <si>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</si>
  <si>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</si>
  <si>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</si>
  <si>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</si>
  <si>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</si>
  <si>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</si>
  <si>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</si>
  <si>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</si>
  <si>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</si>
  <si>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</si>
  <si>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</si>
  <si>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</si>
  <si>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</si>
  <si>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</si>
  <si>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</si>
  <si>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</si>
  <si>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</si>
  <si>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</si>
  <si>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</si>
  <si>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</si>
  <si>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</si>
  <si>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</si>
  <si>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</si>
  <si>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</si>
  <si>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</si>
  <si>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</si>
  <si>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</si>
  <si>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</si>
  <si>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</si>
  <si>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</si>
  <si>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</si>
  <si>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</si>
  <si>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</si>
  <si>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</si>
  <si>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</si>
  <si>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</si>
  <si>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</si>
  <si>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</si>
  <si>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</si>
  <si>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</si>
  <si>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</si>
  <si>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</si>
  <si>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</si>
  <si>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</si>
  <si>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</si>
  <si>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</si>
  <si>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</si>
  <si>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</si>
  <si>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</si>
  <si>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</si>
  <si>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</si>
  <si>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</si>
  <si>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</si>
  <si>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</si>
  <si>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</si>
  <si>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</si>
  <si>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</si>
  <si>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</si>
  <si>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</si>
  <si>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</si>
  <si>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</si>
  <si>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</si>
  <si>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</si>
  <si>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</si>
  <si>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</si>
  <si>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</si>
  <si>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</si>
  <si>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</si>
  <si>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</si>
  <si>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</si>
  <si>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</si>
  <si>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</si>
  <si>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</si>
  <si>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</si>
  <si>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</si>
  <si>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</si>
  <si>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</si>
  <si>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</si>
  <si>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</si>
  <si>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</si>
  <si>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</si>
  <si>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</si>
  <si>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</si>
  <si>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</si>
  <si>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</si>
  <si>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</si>
  <si>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</si>
  <si>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</si>
  <si>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</si>
  <si>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</si>
  <si>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</si>
  <si>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</si>
  <si>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</si>
  <si>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</si>
  <si>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</si>
  <si>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</si>
  <si>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</si>
  <si>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</si>
  <si>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</si>
  <si>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</si>
  <si>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</si>
  <si>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</si>
  <si>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</si>
  <si>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</si>
  <si>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</si>
  <si>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</si>
  <si>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</si>
  <si>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</si>
  <si>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</si>
  <si>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</si>
  <si>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</si>
  <si>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</si>
  <si>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</si>
  <si>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</si>
  <si>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</si>
  <si>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</si>
  <si>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</si>
  <si>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</si>
  <si>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</si>
  <si>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</si>
  <si>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</si>
  <si>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</si>
  <si>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</si>
  <si>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</si>
  <si>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</si>
  <si>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</si>
  <si>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</si>
  <si>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</si>
  <si>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</si>
  <si>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</si>
  <si>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</si>
  <si>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</si>
  <si>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</si>
  <si>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</si>
  <si>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</si>
  <si>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</si>
  <si>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</si>
  <si>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</si>
  <si>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</si>
  <si>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</si>
  <si>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</si>
  <si>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</si>
  <si>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</si>
  <si>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</si>
  <si>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</si>
  <si>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</si>
  <si>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</si>
  <si>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</si>
  <si>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</si>
  <si>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</si>
  <si>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</si>
  <si>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</si>
  <si>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</si>
  <si>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</si>
  <si>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</si>
  <si>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</si>
  <si>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</si>
  <si>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</si>
  <si>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</si>
  <si>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</si>
  <si>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</si>
  <si>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</si>
  <si>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</si>
  <si>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</si>
  <si>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</si>
  <si>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</si>
  <si>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</si>
  <si>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</si>
  <si>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</si>
  <si>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</si>
  <si>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</si>
  <si>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</si>
  <si>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</si>
  <si>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</si>
  <si>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</si>
  <si>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</si>
  <si>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</si>
  <si>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</si>
  <si>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</si>
  <si>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</si>
  <si>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</si>
  <si>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</si>
  <si>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</si>
  <si>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</si>
  <si>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</si>
  <si>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</si>
  <si>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</si>
  <si>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</si>
  <si>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</si>
  <si>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</si>
  <si>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</si>
  <si>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</si>
  <si>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</si>
  <si>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</si>
  <si>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</si>
  <si>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</si>
  <si>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</si>
  <si>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</si>
  <si>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</si>
  <si>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</si>
  <si>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</si>
  <si>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</si>
  <si>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</si>
  <si>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</si>
  <si>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</si>
  <si>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</si>
  <si>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</si>
  <si>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</si>
  <si>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</si>
  <si>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</si>
  <si>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</si>
  <si>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</si>
  <si>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</si>
  <si>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</si>
  <si>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</si>
  <si>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</si>
  <si>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</si>
  <si>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</si>
  <si>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</si>
  <si>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</si>
  <si>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</si>
  <si>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</si>
  <si>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</si>
  <si>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</si>
  <si>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</si>
  <si>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</si>
  <si>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</si>
  <si>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</si>
  <si>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</si>
  <si>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</si>
  <si>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</si>
  <si>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</si>
  <si>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</si>
  <si>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</si>
  <si>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</si>
  <si>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</si>
  <si>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</si>
  <si>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</si>
  <si>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</si>
  <si>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</si>
  <si>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</si>
  <si>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</si>
  <si>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</si>
  <si>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</si>
  <si>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</si>
  <si>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</si>
  <si>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</si>
  <si>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</si>
  <si>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</si>
  <si>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</si>
  <si>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</si>
  <si>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</si>
  <si>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</si>
  <si>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</si>
  <si>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</si>
  <si>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</si>
  <si>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</si>
  <si>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</si>
  <si>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</si>
  <si>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</si>
  <si>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</si>
  <si>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</si>
  <si>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</si>
  <si>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</si>
  <si>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</si>
  <si>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</si>
  <si>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</si>
  <si>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</si>
  <si>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</si>
  <si>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</si>
  <si>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</si>
  <si>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</si>
  <si>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</si>
  <si>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</si>
  <si>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</si>
  <si>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</si>
  <si>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</si>
  <si>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</si>
  <si>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</si>
  <si>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</si>
  <si>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</si>
  <si>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</si>
  <si>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</si>
  <si>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</si>
  <si>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</si>
  <si>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</si>
  <si>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</si>
  <si>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</si>
  <si>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</si>
  <si>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</si>
  <si>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</si>
  <si>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</si>
  <si>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</si>
  <si>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</si>
  <si>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</si>
  <si>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</si>
  <si>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</si>
  <si>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</si>
  <si>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</si>
  <si>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</si>
  <si>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</si>
  <si>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</si>
  <si>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</si>
  <si>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</si>
  <si>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</si>
  <si>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</si>
  <si>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</si>
  <si>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</si>
  <si>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</si>
  <si>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</si>
  <si>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</si>
  <si>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</si>
  <si>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</si>
  <si>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</si>
  <si>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</si>
  <si>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</si>
  <si>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</si>
  <si>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</si>
  <si>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</si>
  <si>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</si>
  <si>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</si>
  <si>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</si>
  <si>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</si>
  <si>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</si>
  <si>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</si>
  <si>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</si>
  <si>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</si>
  <si>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</si>
  <si>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</si>
  <si>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</si>
  <si>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</si>
  <si>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</si>
  <si>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</si>
  <si>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</si>
  <si>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</si>
  <si>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</si>
  <si>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</si>
  <si>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</si>
  <si>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</si>
  <si>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</si>
  <si>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</si>
  <si>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</si>
  <si>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</si>
  <si>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</si>
  <si>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</si>
  <si>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</si>
  <si>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</si>
  <si>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</si>
  <si>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</si>
  <si>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</si>
  <si>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</si>
  <si>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</si>
  <si>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</si>
  <si>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</si>
  <si>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</si>
  <si>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</si>
  <si>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</si>
  <si>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</si>
  <si>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</si>
  <si>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</si>
  <si>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</si>
  <si>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</si>
  <si>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</si>
  <si>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</si>
  <si>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</si>
  <si>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</si>
  <si>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</si>
  <si>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</si>
  <si>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</si>
  <si>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</si>
  <si>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</si>
  <si>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</si>
  <si>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</si>
  <si>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</si>
  <si>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</si>
  <si>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</si>
  <si>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</si>
  <si>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</si>
  <si>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</si>
  <si>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</si>
  <si>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</si>
  <si>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</si>
  <si>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</si>
  <si>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</si>
  <si>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</si>
  <si>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</si>
  <si>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</si>
  <si>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</si>
  <si>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</si>
  <si>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</si>
  <si>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</si>
  <si>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</si>
  <si>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</si>
  <si>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</si>
  <si>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</si>
  <si>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</si>
  <si>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</si>
  <si>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</si>
  <si>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</si>
  <si>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</si>
  <si>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</si>
  <si>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</si>
  <si>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</si>
  <si>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</si>
  <si>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</si>
  <si>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</si>
  <si>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</si>
  <si>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</si>
  <si>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</si>
  <si>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</si>
  <si>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</si>
  <si>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</si>
  <si>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</si>
  <si>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</si>
  <si>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</si>
  <si>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</si>
  <si>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</si>
  <si>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</si>
  <si>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</si>
  <si>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</si>
  <si>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</si>
  <si>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</si>
  <si>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</si>
  <si>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</si>
  <si>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</si>
  <si>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</si>
  <si>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</si>
  <si>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</si>
  <si>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</si>
  <si>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</si>
  <si>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</si>
  <si>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</si>
  <si>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</si>
  <si>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</si>
  <si>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</si>
  <si>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</si>
  <si>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</si>
  <si>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</si>
  <si>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</si>
  <si>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</si>
  <si>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</si>
  <si>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</si>
  <si>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</si>
  <si>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</si>
  <si>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</si>
  <si>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</si>
  <si>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</si>
  <si>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</si>
  <si>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</si>
  <si>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</si>
  <si>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</si>
  <si>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</si>
  <si>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</si>
  <si>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</si>
  <si>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</si>
  <si>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</si>
  <si>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</si>
  <si>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</si>
  <si>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</si>
  <si>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</si>
  <si>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</si>
  <si>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</si>
  <si>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</si>
  <si>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</si>
  <si>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</si>
  <si>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</si>
  <si>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</si>
  <si>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</si>
  <si>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</si>
  <si>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</si>
  <si>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</si>
  <si>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</si>
  <si>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</si>
  <si>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</si>
  <si>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</si>
  <si>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</si>
  <si>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</si>
  <si>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</si>
  <si>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</si>
  <si>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</si>
  <si>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</si>
  <si>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</si>
  <si>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</si>
  <si>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</si>
  <si>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</si>
  <si>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</si>
  <si>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</si>
  <si>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</si>
  <si>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</si>
  <si>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</si>
  <si>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</si>
  <si>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</si>
  <si>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</si>
  <si>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</si>
  <si>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</si>
  <si>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</si>
  <si>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</si>
  <si>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</si>
  <si>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</si>
  <si>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</si>
  <si>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</si>
  <si>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</si>
  <si>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</si>
  <si>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</si>
  <si>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</si>
  <si>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</si>
  <si>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</si>
  <si>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</si>
  <si>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</si>
  <si>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</si>
  <si>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</si>
  <si>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</si>
  <si>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</si>
  <si>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</si>
  <si>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</si>
  <si>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</si>
  <si>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</si>
  <si>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</si>
  <si>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</si>
  <si>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</si>
  <si>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</si>
  <si>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</si>
  <si>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</si>
  <si>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</si>
  <si>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</si>
  <si>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</si>
  <si>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</si>
  <si>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</si>
  <si>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</si>
  <si>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</si>
  <si>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</si>
  <si>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</si>
  <si>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</si>
  <si>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</si>
  <si>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</si>
  <si>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</si>
  <si>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</si>
  <si>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</si>
  <si>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</si>
  <si>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</si>
  <si>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</si>
  <si>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</si>
  <si>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</si>
  <si>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</si>
  <si>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</si>
  <si>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</si>
  <si>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</si>
  <si>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</si>
  <si>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</si>
  <si>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</si>
  <si>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</si>
  <si>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</si>
  <si>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</si>
  <si>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</si>
  <si>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</si>
  <si>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</si>
  <si>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</si>
  <si>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</si>
  <si>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</si>
  <si>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</si>
  <si>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</si>
  <si>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</si>
  <si>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</si>
  <si>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</si>
  <si>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</si>
  <si>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</si>
  <si>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</si>
  <si>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</si>
  <si>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</si>
  <si>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</si>
  <si>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</si>
  <si>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</si>
  <si>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</si>
  <si>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</si>
  <si>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</si>
  <si>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</si>
  <si>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</si>
  <si>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</si>
  <si>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</si>
  <si>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</si>
  <si>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</si>
  <si>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</si>
  <si>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</si>
  <si>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</si>
  <si>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</si>
  <si>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</si>
  <si>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</si>
  <si>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</si>
  <si>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</si>
  <si>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</si>
  <si>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</si>
  <si>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</si>
  <si>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</si>
  <si>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</si>
  <si>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</si>
  <si>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</si>
  <si>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</si>
  <si>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</si>
  <si>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</si>
  <si>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</si>
  <si>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</si>
  <si>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</si>
  <si>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</si>
  <si>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</si>
  <si>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</si>
  <si>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</si>
  <si>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</si>
  <si>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</si>
  <si>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</si>
  <si>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</si>
  <si>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</si>
  <si>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</si>
  <si>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</si>
  <si>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</si>
  <si>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</si>
  <si>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</si>
  <si>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</si>
  <si>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</si>
  <si>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</si>
  <si>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</si>
  <si>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</si>
  <si>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</si>
  <si>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</si>
  <si>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</si>
  <si>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</si>
  <si>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</si>
  <si>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</si>
  <si>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</si>
  <si>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</si>
  <si>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</si>
  <si>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</si>
  <si>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</si>
  <si>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</si>
  <si>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</si>
  <si>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</si>
  <si>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</si>
  <si>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</si>
  <si>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</si>
  <si>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</si>
  <si>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</si>
  <si>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</si>
  <si>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</si>
  <si>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</si>
  <si>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</si>
  <si>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</si>
  <si>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</si>
  <si>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</si>
  <si>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</si>
  <si>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</si>
  <si>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</si>
  <si>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</si>
  <si>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</si>
  <si>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</si>
  <si>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</si>
  <si>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</si>
  <si>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</si>
  <si>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</si>
  <si>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</si>
  <si>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</si>
  <si>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</si>
  <si>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</si>
  <si>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</si>
  <si>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</si>
  <si>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</si>
  <si>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</si>
  <si>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</si>
  <si>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</si>
  <si>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</si>
  <si>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</si>
  <si>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</si>
  <si>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</si>
  <si>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</si>
  <si>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</si>
  <si>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</si>
  <si>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</si>
  <si>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</si>
  <si>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</si>
  <si>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</si>
  <si>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</si>
  <si>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</si>
  <si>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</si>
  <si>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</si>
  <si>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</si>
  <si>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</si>
  <si>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</si>
  <si>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</si>
  <si>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</si>
  <si>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</si>
  <si>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</si>
  <si>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</si>
  <si>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</si>
  <si>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</si>
  <si>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</si>
  <si>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</si>
  <si>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</si>
  <si>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</si>
  <si>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</si>
  <si>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</si>
  <si>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</si>
  <si>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</si>
  <si>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</si>
  <si>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</si>
  <si>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</si>
  <si>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</si>
  <si>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</si>
  <si>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</si>
  <si>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</si>
  <si>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</si>
  <si>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</si>
  <si>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</si>
  <si>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</si>
  <si>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</si>
  <si>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</si>
  <si>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</si>
  <si>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</si>
  <si>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</si>
  <si>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</si>
  <si>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</si>
  <si>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</si>
  <si>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</si>
  <si>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</si>
  <si>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</si>
  <si>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</si>
  <si>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</si>
  <si>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</si>
  <si>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</si>
  <si>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</si>
  <si>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</si>
  <si>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</si>
  <si>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</si>
  <si>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</si>
  <si>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</si>
  <si>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</si>
  <si>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</si>
  <si>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</si>
  <si>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</si>
  <si>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</si>
  <si>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</si>
  <si>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</si>
  <si>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</si>
  <si>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</si>
  <si>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</si>
  <si>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</si>
  <si>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</si>
  <si>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</si>
  <si>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</si>
  <si>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</si>
  <si>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</si>
  <si>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</si>
  <si>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</si>
  <si>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</si>
  <si>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</si>
  <si>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</si>
  <si>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</si>
  <si>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</si>
  <si>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</si>
  <si>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</si>
  <si>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</si>
  <si>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</si>
  <si>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</si>
  <si>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</si>
  <si>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</si>
  <si>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</si>
  <si>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</si>
  <si>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</si>
  <si>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</si>
  <si>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</si>
  <si>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</si>
  <si>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</si>
  <si>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</si>
  <si>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</si>
  <si>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</si>
  <si>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</si>
  <si>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</si>
  <si>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</si>
  <si>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</si>
  <si>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</si>
  <si>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</si>
  <si>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</si>
  <si>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</si>
  <si>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</si>
  <si>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</si>
  <si>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</si>
  <si>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</si>
  <si>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</si>
  <si>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</si>
  <si>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</si>
  <si>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</si>
  <si>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</si>
  <si>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</si>
  <si>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</si>
  <si>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</si>
  <si>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</si>
  <si>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</si>
  <si>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</si>
  <si>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</si>
  <si>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</si>
  <si>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</si>
  <si>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</si>
  <si>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</si>
  <si>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</si>
  <si>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</si>
  <si>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</si>
  <si>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</si>
  <si>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</si>
  <si>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</si>
  <si>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</si>
  <si>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</si>
  <si>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</si>
  <si>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</si>
  <si>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</si>
  <si>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</si>
  <si>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</si>
  <si>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</si>
  <si>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</si>
  <si>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</si>
  <si>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</si>
  <si>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</si>
  <si>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</si>
  <si>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</si>
  <si>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</si>
  <si>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</si>
  <si>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</si>
  <si>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</si>
  <si>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</si>
  <si>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</si>
  <si>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</si>
  <si>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</si>
  <si>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</si>
  <si>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</si>
  <si>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</si>
  <si>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</si>
  <si>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</si>
  <si>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</si>
  <si>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</si>
  <si>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</si>
  <si>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</si>
  <si>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</si>
  <si>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</si>
  <si>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</si>
  <si>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</si>
  <si>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</si>
  <si>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</si>
  <si>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</si>
  <si>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</si>
  <si>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</si>
  <si>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</si>
  <si>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</si>
  <si>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</si>
  <si>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</si>
  <si>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</si>
  <si>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</si>
  <si>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</si>
  <si>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</si>
  <si>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</si>
  <si>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</si>
  <si>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</si>
  <si>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</si>
  <si>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</si>
  <si>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</si>
  <si>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</si>
  <si>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</si>
  <si>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</si>
  <si>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</si>
  <si>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</si>
  <si>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</si>
  <si>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</si>
  <si>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</si>
  <si>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</si>
  <si>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</si>
  <si>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</si>
  <si>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</si>
  <si>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</si>
  <si>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</si>
  <si>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</si>
  <si>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</si>
  <si>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</si>
  <si>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</si>
  <si>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</si>
  <si>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</si>
  <si>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</si>
  <si>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</si>
  <si>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</si>
  <si>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</si>
  <si>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</si>
  <si>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</si>
  <si>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</si>
  <si>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</si>
  <si>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</si>
  <si>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</si>
  <si>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</si>
  <si>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</si>
  <si>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</si>
  <si>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</si>
  <si>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</si>
  <si>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</si>
  <si>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</si>
  <si>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</si>
  <si>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</si>
  <si>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</si>
  <si>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</si>
  <si>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</si>
  <si>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</si>
  <si>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</si>
  <si>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</si>
  <si>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</si>
  <si>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</si>
  <si>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</si>
  <si>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</si>
  <si>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</si>
  <si>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</si>
  <si>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</si>
  <si>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</si>
  <si>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</si>
  <si>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</si>
  <si>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</si>
  <si>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</si>
  <si>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</si>
  <si>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</si>
  <si>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</si>
  <si>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</si>
  <si>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</si>
  <si>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</si>
  <si>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</si>
  <si>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</si>
  <si>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</si>
  <si>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</si>
  <si>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</si>
  <si>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</si>
  <si>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</si>
  <si>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</si>
  <si>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</si>
  <si>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</si>
  <si>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</si>
  <si>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</si>
  <si>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</si>
  <si>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</si>
  <si>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</si>
  <si>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</si>
  <si>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</si>
  <si>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</si>
  <si>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</si>
  <si>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</si>
  <si>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</si>
  <si>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</si>
  <si>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</si>
  <si>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</si>
  <si>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</si>
  <si>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</si>
  <si>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</si>
  <si>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</si>
  <si>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</si>
  <si>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</si>
  <si>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</si>
  <si>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</si>
  <si>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</si>
  <si>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</si>
  <si>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</si>
  <si>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</si>
  <si>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</si>
  <si>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</si>
  <si>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</si>
  <si>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</si>
  <si>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</si>
  <si>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</si>
  <si>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</si>
  <si>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</si>
  <si>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</si>
  <si>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</si>
  <si>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</si>
  <si>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</si>
  <si>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</si>
  <si>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</si>
  <si>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</si>
  <si>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</si>
  <si>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</si>
  <si>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</si>
  <si>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</si>
  <si>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</si>
  <si>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</si>
  <si>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</si>
  <si>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</si>
  <si>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</si>
  <si>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</si>
  <si>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</si>
  <si>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</si>
  <si>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</si>
  <si>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</si>
  <si>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</si>
  <si>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</si>
  <si>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</si>
  <si>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</si>
  <si>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</si>
  <si>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</si>
  <si>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</si>
  <si>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</si>
  <si>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</si>
  <si>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</si>
  <si>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</si>
  <si>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</si>
  <si>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</si>
  <si>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</si>
  <si>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</si>
  <si>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</si>
  <si>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</si>
  <si>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</si>
  <si>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</si>
  <si>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</si>
  <si>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</si>
  <si>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</si>
  <si>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</si>
  <si>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</si>
  <si>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</si>
  <si>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</si>
  <si>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</si>
  <si>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</si>
  <si>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</si>
  <si>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</si>
  <si>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</si>
  <si>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</si>
  <si>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</si>
  <si>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</si>
  <si>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</si>
  <si>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</si>
  <si>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</si>
  <si>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</si>
  <si>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</si>
  <si>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</si>
  <si>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</si>
  <si>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</si>
  <si>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</si>
  <si>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</si>
  <si>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</si>
  <si>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</si>
  <si>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</si>
  <si>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</si>
  <si>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</si>
  <si>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</si>
  <si>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</si>
  <si>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</si>
  <si>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</si>
  <si>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</si>
  <si>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</si>
  <si>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</si>
  <si>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</si>
  <si>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</si>
  <si>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</si>
  <si>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</si>
  <si>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</si>
  <si>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</si>
  <si>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</si>
  <si>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</si>
  <si>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</si>
  <si>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</si>
  <si>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</si>
  <si>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</si>
  <si>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</si>
  <si>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</si>
  <si>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</si>
  <si>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</si>
  <si>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</si>
  <si>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</si>
  <si>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</si>
  <si>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</si>
  <si>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</si>
  <si>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</si>
  <si>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</si>
  <si>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</si>
  <si>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</si>
  <si>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</si>
  <si>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</si>
  <si>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</si>
  <si>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</si>
  <si>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</si>
  <si>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</si>
  <si>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</si>
  <si>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</si>
  <si>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</si>
  <si>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</si>
  <si>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</si>
  <si>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</si>
  <si>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</si>
  <si>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</si>
  <si>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</si>
  <si>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</si>
  <si>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</si>
  <si>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</si>
  <si>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</si>
  <si>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</si>
  <si>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</si>
  <si>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</si>
  <si>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</si>
  <si>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</si>
  <si>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</si>
  <si>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</si>
  <si>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</si>
  <si>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</si>
  <si>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</si>
  <si>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</si>
  <si>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</si>
  <si>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</si>
  <si>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</si>
  <si>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</si>
  <si>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</si>
  <si>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</si>
  <si>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</si>
  <si>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</si>
  <si>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</si>
  <si>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</si>
  <si>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</si>
  <si>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</si>
  <si>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</si>
  <si>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</si>
  <si>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</si>
  <si>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</si>
  <si>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</si>
  <si>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</si>
  <si>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</si>
  <si>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</si>
  <si>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</si>
  <si>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</si>
  <si>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</si>
  <si>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</si>
  <si>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</si>
  <si>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</si>
  <si>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</si>
  <si>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</si>
  <si>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</si>
  <si>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</si>
  <si>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</si>
  <si>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</si>
  <si>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</si>
  <si>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</si>
  <si>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</si>
  <si>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</si>
  <si>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</si>
  <si>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</si>
  <si>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</si>
  <si>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</si>
  <si>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</si>
  <si>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</si>
  <si>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</si>
  <si>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</si>
  <si>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</si>
  <si>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</si>
  <si>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</si>
  <si>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</si>
  <si>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</si>
  <si>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</si>
  <si>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</si>
  <si>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</si>
  <si>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</si>
  <si>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</si>
  <si>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</si>
  <si>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</si>
  <si>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</si>
  <si>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</si>
  <si>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</si>
  <si>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</si>
  <si>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</si>
  <si>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</si>
  <si>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</si>
  <si>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</si>
  <si>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</si>
  <si>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</si>
  <si>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</si>
  <si>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</si>
  <si>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</si>
  <si>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</si>
  <si>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</si>
  <si>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</si>
  <si>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</si>
  <si>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</si>
  <si>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</si>
  <si>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</si>
  <si>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</si>
  <si>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</si>
  <si>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</si>
  <si>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</si>
  <si>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</si>
  <si>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</si>
  <si>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</si>
  <si>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</si>
  <si>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</si>
  <si>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</si>
  <si>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</si>
  <si>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</si>
  <si>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</si>
  <si>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</si>
  <si>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</si>
  <si>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</si>
  <si>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</si>
  <si>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</si>
  <si>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</si>
  <si>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</si>
  <si>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</si>
  <si>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</si>
  <si>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</si>
  <si>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</si>
  <si>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</si>
  <si>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</si>
  <si>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</si>
  <si>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</si>
  <si>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</si>
  <si>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</si>
  <si>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</si>
  <si>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</si>
  <si>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</si>
  <si>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</si>
  <si>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</si>
  <si>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</si>
  <si>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</si>
  <si>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</si>
  <si>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</si>
  <si>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</si>
  <si>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</si>
  <si>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</si>
  <si>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</si>
  <si>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</si>
  <si>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</si>
  <si>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</si>
  <si>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</si>
  <si>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</si>
  <si>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</si>
  <si>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</si>
  <si>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</si>
  <si>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</si>
  <si>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</si>
  <si>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</si>
  <si>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</si>
  <si>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</si>
  <si>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</si>
  <si>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</si>
  <si>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</si>
  <si>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</si>
  <si>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</si>
  <si>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</si>
  <si>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</si>
  <si>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</si>
  <si>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</si>
  <si>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</si>
  <si>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</si>
  <si>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</si>
  <si>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</si>
  <si>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</si>
  <si>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</si>
  <si>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</si>
  <si>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</si>
  <si>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</si>
  <si>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</si>
  <si>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</si>
  <si>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</si>
  <si>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</si>
  <si>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</si>
  <si>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</si>
  <si>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</si>
  <si>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</si>
  <si>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</si>
  <si>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</si>
  <si>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</si>
  <si>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</si>
  <si>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</si>
  <si>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</si>
  <si>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</si>
  <si>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</si>
  <si>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</si>
  <si>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</si>
  <si>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</si>
  <si>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</si>
  <si>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</si>
  <si>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</si>
  <si>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</si>
  <si>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</si>
  <si>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</si>
  <si>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</si>
  <si>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</si>
  <si>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</si>
  <si>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</si>
  <si>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</si>
  <si>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</si>
  <si>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</si>
  <si>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</si>
  <si>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</si>
  <si>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</si>
  <si>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</si>
  <si>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</si>
  <si>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</si>
  <si>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</si>
  <si>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</si>
  <si>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</si>
  <si>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</si>
  <si>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</si>
  <si>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</si>
  <si>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</si>
  <si>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</si>
  <si>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</si>
  <si>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</si>
  <si>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</si>
  <si>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</si>
  <si>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</si>
  <si>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</si>
  <si>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</si>
  <si>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</si>
  <si>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</si>
  <si>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</si>
  <si>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</si>
  <si>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</si>
  <si>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</si>
  <si>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</si>
  <si>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</si>
  <si>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</si>
  <si>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</si>
  <si>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</si>
  <si>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</si>
  <si>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</si>
  <si>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</si>
  <si>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</si>
  <si>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</si>
  <si>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</si>
  <si>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</si>
  <si>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</si>
  <si>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</si>
  <si>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</si>
  <si>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</si>
  <si>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</si>
  <si>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</si>
  <si>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</si>
  <si>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</si>
  <si>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</si>
  <si>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</si>
  <si>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</si>
  <si>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</si>
  <si>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</si>
  <si>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</si>
  <si>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</si>
  <si>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</si>
  <si>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</si>
  <si>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</si>
  <si>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</si>
  <si>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</si>
  <si>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</si>
  <si>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</si>
  <si>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</si>
  <si>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</si>
  <si>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</si>
  <si>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</si>
  <si>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</si>
  <si>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</si>
  <si>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</si>
  <si>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</si>
  <si>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</si>
  <si>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</si>
  <si>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</si>
  <si>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</si>
  <si>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</si>
  <si>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</si>
  <si>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</si>
  <si>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</si>
  <si>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</si>
  <si>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</si>
  <si>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</si>
  <si>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</si>
  <si>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</si>
  <si>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</si>
  <si>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</si>
  <si>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</si>
  <si>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</si>
  <si>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</si>
  <si>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</si>
  <si>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</si>
  <si>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</si>
  <si>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</si>
  <si>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</si>
  <si>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</si>
  <si>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</si>
  <si>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</si>
  <si>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</si>
  <si>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</si>
  <si>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</si>
  <si>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</si>
  <si>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</si>
  <si>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</si>
  <si>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</si>
  <si>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</si>
  <si>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</si>
  <si>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</si>
  <si>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</si>
  <si>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</si>
  <si>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</si>
  <si>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</si>
  <si>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</si>
  <si>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</si>
  <si>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</si>
  <si>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</si>
  <si>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</si>
  <si>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</si>
  <si>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</si>
  <si>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</si>
  <si>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</si>
  <si>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</si>
  <si>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</si>
  <si>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</si>
  <si>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</si>
  <si>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</si>
  <si>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</si>
  <si>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</si>
  <si>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</si>
  <si>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</si>
  <si>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</si>
  <si>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</si>
  <si>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</si>
  <si>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</si>
  <si>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</si>
  <si>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</si>
  <si>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</si>
  <si>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</si>
  <si>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</si>
  <si>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</si>
  <si>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</si>
  <si>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</si>
  <si>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</si>
  <si>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</si>
  <si>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</si>
  <si>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</si>
  <si>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</si>
  <si>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</si>
  <si>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</si>
  <si>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</si>
  <si>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</si>
  <si>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</si>
  <si>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</si>
  <si>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</si>
  <si>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</si>
  <si>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</si>
  <si>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</si>
  <si>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</si>
  <si>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</si>
  <si>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</si>
  <si>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</si>
  <si>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</si>
  <si>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</si>
  <si>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</si>
  <si>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</si>
  <si>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</si>
  <si>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</si>
  <si>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</si>
  <si>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</si>
  <si>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</si>
  <si>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</si>
  <si>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</si>
  <si>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</si>
  <si>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</si>
  <si>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</si>
  <si>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</si>
  <si>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</si>
  <si>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</si>
  <si>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</si>
  <si>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</si>
  <si>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</si>
  <si>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</si>
  <si>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</si>
  <si>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</si>
  <si>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</si>
  <si>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</si>
  <si>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</si>
  <si>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</si>
  <si>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</si>
  <si>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</si>
  <si>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</si>
  <si>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</si>
  <si>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</si>
  <si>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</si>
  <si>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</si>
  <si>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</si>
  <si>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</si>
  <si>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</si>
  <si>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</si>
  <si>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</si>
  <si>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</si>
  <si>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</si>
  <si>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</si>
  <si>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</si>
  <si>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</si>
  <si>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</si>
  <si>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</si>
  <si>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</si>
  <si>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</si>
  <si>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</si>
  <si>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</si>
  <si>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</si>
  <si>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</si>
  <si>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</si>
  <si>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</si>
  <si>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</si>
  <si>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</si>
  <si>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</si>
  <si>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</si>
  <si>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</si>
  <si>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</si>
  <si>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</si>
  <si>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</si>
  <si>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</si>
  <si>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</si>
  <si>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</si>
  <si>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</si>
  <si>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</si>
  <si>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</si>
  <si>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</si>
  <si>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</si>
  <si>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</si>
  <si>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</si>
  <si>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</si>
  <si>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</si>
  <si>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</si>
  <si>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</si>
  <si>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</si>
  <si>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</si>
  <si>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</si>
  <si>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</si>
  <si>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</si>
  <si>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</si>
  <si>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</si>
  <si>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</si>
  <si>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</si>
  <si>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</si>
  <si>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</si>
  <si>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</si>
  <si>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</si>
  <si>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</si>
  <si>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</si>
  <si>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</si>
  <si>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</si>
  <si>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</si>
  <si>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</si>
  <si>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</si>
  <si>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</si>
  <si>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</si>
  <si>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</si>
  <si>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</si>
  <si>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</si>
  <si>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</si>
  <si>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</si>
  <si>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</si>
  <si>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</si>
  <si>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</si>
  <si>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</si>
  <si>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</si>
  <si>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</si>
  <si>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</si>
  <si>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</si>
  <si>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</si>
  <si>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</si>
  <si>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</si>
  <si>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</si>
  <si>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</si>
  <si>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</si>
  <si>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</si>
  <si>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</si>
  <si>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</si>
  <si>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</si>
  <si>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</si>
  <si>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</si>
  <si>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</si>
  <si>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</si>
  <si>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</si>
  <si>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</si>
  <si>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</si>
  <si>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</si>
  <si>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</si>
  <si>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</si>
  <si>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</si>
  <si>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</si>
  <si>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</si>
  <si>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</si>
  <si>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</si>
  <si>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</si>
  <si>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</si>
  <si>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</si>
  <si>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</si>
  <si>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</si>
  <si>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</si>
  <si>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</si>
  <si>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</si>
  <si>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</si>
  <si>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</si>
  <si>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</si>
  <si>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</si>
  <si>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</si>
  <si>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</si>
  <si>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</si>
  <si>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</si>
  <si>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</si>
  <si>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</si>
  <si>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</si>
  <si>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</si>
  <si>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</si>
  <si>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</si>
  <si>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</si>
  <si>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</si>
  <si>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</si>
  <si>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</si>
  <si>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</si>
  <si>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</si>
  <si>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</si>
  <si>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</si>
  <si>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</si>
  <si>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</si>
  <si>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</si>
  <si>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</si>
  <si>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</si>
  <si>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</si>
  <si>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</si>
  <si>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</si>
  <si>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</si>
  <si>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</si>
  <si>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</si>
  <si>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</si>
  <si>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</si>
  <si>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</si>
  <si>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</si>
  <si>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</si>
  <si>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</si>
  <si>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</si>
  <si>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</si>
  <si>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</si>
  <si>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</si>
  <si>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</si>
  <si>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</si>
  <si>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</si>
  <si>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</si>
  <si>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</si>
  <si>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</si>
  <si>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</si>
  <si>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</si>
  <si>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</si>
  <si>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</si>
  <si>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</si>
  <si>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</si>
  <si>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</si>
  <si>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</si>
  <si>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</si>
  <si>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</si>
  <si>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</si>
  <si>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</si>
  <si>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</si>
  <si>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</si>
  <si>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</si>
  <si>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</si>
  <si>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</si>
  <si>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</si>
  <si>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</si>
  <si>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</si>
  <si>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</si>
  <si>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</si>
  <si>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</si>
  <si>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</si>
  <si>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</si>
  <si>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</si>
  <si>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</si>
  <si>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</si>
  <si>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</si>
  <si>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</si>
  <si>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</si>
  <si>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</si>
  <si>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</si>
  <si>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</si>
  <si>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</si>
  <si>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</si>
  <si>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</si>
  <si>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</si>
  <si>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</si>
  <si>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</si>
  <si>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</si>
  <si>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</si>
  <si>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</si>
  <si>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</si>
  <si>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</si>
  <si>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</si>
  <si>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</si>
  <si>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</si>
  <si>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</si>
  <si>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</si>
  <si>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</si>
  <si>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</si>
  <si>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</si>
  <si>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</si>
  <si>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</si>
  <si>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</si>
  <si>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</si>
  <si>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</si>
  <si>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</si>
  <si>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</si>
  <si>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</si>
  <si>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</si>
  <si>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</si>
  <si>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</si>
  <si>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</si>
  <si>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</si>
  <si>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</si>
  <si>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</si>
  <si>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</si>
  <si>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</si>
  <si>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</si>
  <si>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</si>
  <si>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</si>
  <si>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</si>
  <si>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</si>
  <si>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</si>
  <si>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</si>
  <si>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</si>
  <si>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</si>
  <si>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</si>
  <si>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</si>
  <si>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</si>
  <si>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</si>
  <si>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</si>
  <si>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</si>
  <si>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</si>
  <si>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</si>
  <si>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</si>
  <si>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</si>
  <si>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</si>
  <si>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</si>
  <si>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</si>
  <si>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</si>
  <si>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</si>
  <si>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</si>
  <si>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</si>
  <si>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</si>
  <si>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</si>
  <si>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</si>
  <si>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</si>
  <si>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</si>
  <si>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</si>
  <si>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</si>
  <si>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</si>
  <si>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</si>
  <si>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</si>
  <si>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</si>
  <si>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</si>
  <si>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</si>
  <si>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</si>
  <si>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</si>
  <si>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</si>
  <si>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</si>
  <si>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</si>
  <si>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</si>
  <si>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</si>
  <si>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</si>
  <si>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</si>
  <si>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</si>
  <si>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</si>
  <si>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</si>
  <si>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</si>
  <si>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</si>
  <si>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</si>
  <si>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</si>
  <si>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</si>
  <si>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</si>
  <si>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</si>
  <si>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</si>
  <si>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</si>
  <si>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</si>
  <si>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</si>
  <si>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</si>
  <si>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</si>
  <si>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</si>
  <si>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</si>
  <si>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</si>
  <si>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</si>
  <si>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</si>
  <si>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</si>
  <si>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</si>
  <si>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</si>
  <si>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</si>
  <si>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</si>
  <si>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</si>
  <si>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</si>
  <si>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</si>
  <si>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</si>
  <si>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</si>
  <si>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</si>
  <si>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</si>
  <si>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</si>
  <si>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</si>
  <si>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</si>
  <si>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</si>
  <si>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</si>
  <si>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</si>
  <si>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</si>
  <si>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</si>
  <si>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</si>
  <si>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</si>
  <si>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</si>
  <si>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</si>
  <si>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</si>
  <si>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</si>
  <si>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</si>
  <si>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</si>
  <si>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</si>
  <si>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</si>
  <si>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</si>
  <si>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</si>
  <si>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</si>
  <si>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</si>
  <si>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</si>
  <si>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</si>
  <si>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</si>
  <si>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</si>
  <si>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</si>
  <si>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</si>
  <si>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</si>
  <si>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</si>
  <si>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</si>
  <si>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</si>
  <si>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</si>
  <si>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</si>
  <si>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</si>
  <si>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</si>
  <si>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</si>
  <si>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</si>
  <si>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</si>
  <si>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</si>
  <si>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</si>
  <si>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</si>
  <si>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</si>
  <si>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</si>
  <si>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</si>
  <si>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</si>
  <si>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</si>
  <si>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</si>
  <si>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</si>
  <si>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</si>
  <si>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</si>
  <si>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</si>
  <si>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</si>
  <si>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</si>
  <si>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</si>
  <si>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</si>
  <si>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</si>
  <si>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</si>
  <si>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</si>
  <si>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</si>
  <si>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</si>
  <si>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</si>
  <si>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</si>
  <si>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</si>
  <si>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</si>
  <si>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</si>
  <si>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</si>
  <si>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</si>
  <si>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</si>
  <si>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</si>
  <si>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</si>
  <si>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</si>
  <si>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</si>
  <si>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</si>
  <si>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</si>
  <si>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</si>
  <si>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</si>
  <si>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</si>
  <si>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</si>
  <si>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</si>
  <si>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</si>
  <si>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</si>
  <si>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</si>
  <si>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</si>
  <si>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</si>
  <si>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</si>
  <si>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</si>
  <si>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</si>
  <si>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</si>
  <si>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</si>
  <si>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</si>
  <si>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</si>
  <si>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</si>
  <si>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</si>
  <si>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</si>
  <si>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</si>
  <si>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</si>
  <si>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</si>
  <si>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</si>
  <si>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</si>
  <si>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</si>
  <si>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</si>
  <si>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</si>
  <si>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</si>
  <si>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</si>
  <si>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</si>
  <si>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</si>
  <si>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</si>
  <si>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</si>
  <si>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</si>
  <si>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</si>
  <si>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</si>
  <si>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</si>
  <si>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</si>
  <si>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</si>
  <si>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</si>
  <si>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</si>
  <si>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</si>
  <si>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</si>
  <si>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</si>
  <si>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</si>
  <si>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</si>
  <si>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</si>
  <si>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</si>
  <si>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</si>
  <si>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</si>
  <si>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</si>
  <si>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</si>
  <si>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</si>
  <si>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</si>
  <si>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</si>
  <si>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</si>
  <si>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</si>
  <si>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</si>
  <si>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</si>
  <si>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</si>
  <si>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</si>
  <si>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</si>
  <si>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</si>
  <si>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</si>
  <si>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</si>
  <si>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</si>
  <si>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</si>
  <si>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</si>
  <si>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</si>
  <si>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</si>
  <si>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</si>
  <si>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</si>
  <si>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</si>
  <si>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</si>
  <si>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</si>
  <si>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</si>
  <si>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</si>
  <si>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</si>
  <si>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</si>
  <si>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</si>
  <si>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</si>
  <si>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</si>
  <si>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</si>
  <si>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</si>
  <si>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</si>
  <si>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</si>
  <si>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</si>
  <si>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</si>
  <si>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</si>
  <si>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</si>
  <si>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</si>
  <si>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</si>
  <si>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</si>
  <si>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</si>
  <si>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</si>
  <si>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</si>
  <si>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</si>
  <si>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</si>
  <si>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</si>
  <si>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</si>
  <si>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</si>
  <si>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</si>
  <si>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</si>
  <si>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</si>
  <si>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</si>
  <si>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</si>
  <si>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</si>
  <si>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</si>
  <si>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</si>
  <si>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</si>
  <si>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</si>
  <si>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</si>
  <si>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</si>
  <si>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</si>
  <si>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</si>
  <si>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</si>
  <si>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</si>
  <si>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</si>
  <si>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</si>
  <si>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</si>
  <si>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</si>
  <si>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</si>
  <si>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</si>
  <si>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</si>
  <si>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</si>
  <si>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</si>
  <si>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</si>
  <si>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</si>
  <si>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</si>
  <si>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</si>
  <si>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</si>
  <si>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</si>
  <si>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</si>
  <si>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</si>
  <si>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</si>
  <si>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</si>
  <si>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</si>
  <si>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</si>
  <si>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</si>
  <si>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</si>
  <si>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</si>
  <si>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</si>
  <si>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</si>
  <si>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</si>
  <si>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</si>
  <si>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</si>
  <si>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</si>
  <si>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</si>
  <si>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</si>
  <si>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</si>
  <si>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</si>
  <si>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</si>
  <si>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</si>
  <si>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</si>
  <si>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</si>
  <si>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</si>
  <si>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</si>
  <si>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</si>
  <si>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</si>
  <si>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</si>
  <si>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</si>
  <si>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</si>
  <si>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</si>
  <si>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</si>
  <si>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</si>
  <si>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</si>
  <si>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</si>
  <si>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</si>
  <si>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</si>
  <si>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</si>
  <si>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</si>
  <si>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</si>
  <si>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</si>
  <si>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</si>
  <si>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</si>
  <si>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</si>
  <si>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</si>
  <si>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</si>
  <si>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</si>
  <si>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</si>
  <si>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</si>
  <si>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</si>
  <si>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</si>
  <si>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</si>
  <si>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</si>
  <si>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</si>
  <si>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</si>
  <si>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</si>
  <si>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</si>
  <si>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</si>
  <si>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</si>
  <si>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</si>
  <si>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</si>
  <si>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</si>
  <si>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</si>
  <si>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</si>
  <si>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</si>
  <si>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</si>
  <si>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</si>
  <si>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</si>
  <si>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</si>
  <si>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</si>
  <si>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</si>
  <si>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</si>
  <si>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</si>
  <si>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</si>
  <si>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</si>
  <si>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</si>
  <si>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</si>
  <si>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</si>
  <si>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</si>
  <si>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</si>
  <si>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</si>
  <si>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</si>
  <si>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</si>
  <si>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</si>
  <si>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</si>
  <si>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</si>
  <si>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</si>
  <si>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</si>
  <si>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</si>
  <si>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</si>
  <si>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</si>
  <si>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</si>
  <si>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</si>
  <si>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</si>
  <si>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</si>
  <si>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</si>
  <si>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</si>
  <si>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</si>
  <si>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</si>
  <si>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</si>
  <si>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</si>
  <si>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</si>
  <si>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</si>
  <si>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</si>
  <si>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</si>
  <si>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</si>
  <si>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</si>
  <si>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</si>
  <si>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</si>
  <si>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</si>
  <si>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</si>
  <si>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</si>
  <si>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</si>
  <si>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</si>
  <si>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</si>
  <si>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</si>
  <si>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</si>
  <si>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</si>
  <si>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</si>
  <si>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</si>
  <si>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</si>
  <si>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</si>
  <si>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</si>
  <si>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</si>
  <si>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</si>
  <si>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</si>
  <si>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</si>
  <si>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</si>
  <si>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</si>
  <si>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</si>
  <si>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</si>
  <si>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</si>
  <si>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</si>
  <si>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</si>
  <si>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</si>
  <si>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</si>
  <si>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</si>
  <si>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</si>
  <si>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</si>
  <si>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</si>
  <si>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</si>
  <si>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</si>
  <si>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</si>
  <si>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</si>
  <si>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</si>
  <si>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</si>
  <si>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</si>
  <si>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</si>
  <si>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</si>
  <si>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</si>
  <si>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</si>
  <si>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</si>
  <si>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</si>
  <si>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</si>
  <si>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</si>
  <si>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</si>
  <si>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</si>
  <si>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</si>
  <si>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</si>
  <si>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</si>
  <si>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</si>
  <si>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</si>
  <si>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</si>
  <si>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</si>
  <si>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</si>
  <si>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</si>
  <si>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</si>
  <si>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</si>
  <si>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</si>
  <si>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</si>
  <si>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</si>
  <si>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</si>
  <si>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</si>
  <si>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</si>
  <si>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</si>
  <si>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</si>
  <si>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</si>
  <si>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</si>
  <si>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</si>
  <si>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</si>
  <si>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</si>
  <si>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</si>
  <si>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</si>
  <si>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</si>
  <si>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</si>
  <si>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</si>
  <si>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</si>
  <si>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</si>
  <si>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</si>
  <si>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</si>
  <si>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</si>
  <si>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</si>
  <si>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</si>
  <si>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</si>
  <si>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</si>
  <si>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</si>
  <si>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</si>
  <si>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</si>
  <si>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</si>
  <si>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</si>
  <si>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</si>
  <si>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</si>
  <si>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</si>
  <si>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</si>
  <si>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</si>
  <si>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</si>
  <si>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</si>
  <si>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</si>
  <si>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</si>
  <si>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</si>
  <si>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</si>
  <si>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</si>
  <si>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</si>
  <si>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</si>
  <si>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</si>
  <si>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</si>
  <si>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</si>
  <si>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</si>
  <si>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</si>
  <si>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</si>
  <si>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</si>
  <si>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</si>
  <si>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</si>
  <si>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</si>
  <si>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</si>
  <si>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</si>
  <si>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</si>
  <si>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</si>
  <si>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</si>
  <si>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</si>
  <si>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</si>
  <si>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</si>
  <si>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</si>
  <si>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</si>
  <si>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</si>
  <si>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</si>
  <si>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</si>
  <si>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</si>
  <si>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</si>
  <si>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</si>
  <si>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</si>
  <si>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</si>
  <si>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</si>
  <si>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</si>
  <si>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</si>
  <si>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</si>
  <si>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</si>
  <si>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</si>
  <si>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</si>
  <si>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</si>
  <si>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</si>
  <si>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</si>
  <si>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</si>
  <si>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</si>
  <si>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</si>
  <si>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</si>
  <si>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</si>
  <si>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</si>
  <si>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</si>
  <si>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</si>
  <si>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</si>
  <si>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</si>
  <si>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</si>
  <si>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</si>
  <si>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</si>
  <si>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</si>
  <si>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</si>
  <si>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</si>
  <si>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</si>
  <si>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</si>
  <si>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</si>
  <si>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</si>
  <si>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</si>
  <si>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</si>
  <si>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</si>
  <si>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</si>
  <si>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</si>
  <si>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</si>
  <si>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</si>
  <si>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</si>
  <si>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</si>
  <si>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</si>
  <si>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</si>
  <si>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</si>
  <si>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</si>
  <si>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</si>
  <si>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</si>
  <si>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</si>
  <si>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</si>
  <si>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</si>
  <si>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</si>
  <si>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</si>
  <si>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</si>
  <si>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</si>
  <si>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</si>
  <si>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</si>
  <si>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</si>
  <si>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</si>
  <si>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</si>
  <si>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</si>
  <si>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</si>
  <si>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</si>
  <si>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</si>
  <si>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</si>
  <si>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</si>
  <si>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</si>
  <si>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</si>
  <si>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</si>
  <si>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</si>
  <si>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</si>
  <si>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</si>
  <si>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</si>
  <si>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</si>
  <si>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</si>
  <si>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</si>
  <si>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</si>
  <si>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</si>
  <si>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</si>
  <si>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</si>
  <si>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</si>
  <si>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</si>
  <si>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</si>
  <si>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</si>
  <si>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</si>
  <si>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</si>
  <si>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</si>
  <si>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</si>
  <si>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</si>
  <si>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</si>
  <si>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</si>
  <si>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</si>
  <si>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</si>
  <si>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</si>
  <si>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</si>
  <si>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</si>
  <si>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</si>
  <si>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</si>
  <si>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</si>
  <si>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</si>
  <si>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</si>
  <si>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</si>
  <si>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</si>
  <si>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</si>
  <si>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</si>
  <si>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</si>
  <si>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</si>
  <si>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</si>
  <si>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</si>
  <si>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</si>
  <si>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</si>
  <si>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</si>
  <si>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</si>
  <si>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</si>
  <si>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</si>
  <si>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</si>
  <si>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</si>
  <si>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</si>
  <si>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</si>
  <si>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</si>
  <si>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</si>
  <si>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</si>
  <si>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</si>
  <si>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</si>
  <si>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</si>
  <si>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</si>
  <si>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</si>
  <si>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</si>
  <si>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</si>
  <si>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</si>
  <si>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</si>
  <si>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</si>
  <si>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</si>
  <si>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</si>
  <si>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</si>
  <si>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</si>
  <si>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</si>
  <si>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</si>
  <si>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</si>
  <si>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</si>
  <si>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</si>
  <si>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</si>
  <si>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</si>
  <si>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</si>
  <si>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</si>
  <si>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</si>
  <si>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</si>
  <si>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</si>
  <si>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</si>
  <si>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</si>
  <si>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</si>
  <si>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</si>
  <si>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</si>
  <si>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</si>
  <si>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</si>
  <si>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</si>
  <si>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</si>
  <si>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</si>
  <si>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</si>
  <si>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</si>
  <si>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</si>
  <si>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</si>
  <si>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</si>
  <si>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</si>
  <si>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</si>
  <si>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</si>
  <si>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</si>
  <si>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</si>
  <si>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</si>
  <si>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</si>
  <si>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</si>
  <si>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</si>
  <si>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</si>
  <si>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</si>
  <si>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</si>
  <si>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</si>
  <si>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</si>
  <si>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</si>
  <si>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</si>
  <si>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</si>
  <si>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</si>
  <si>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</si>
  <si>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</si>
  <si>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</si>
  <si>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</si>
  <si>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</si>
  <si>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</si>
  <si>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</si>
  <si>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</si>
  <si>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</si>
  <si>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</si>
  <si>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</si>
  <si>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</si>
  <si>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</si>
  <si>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</si>
  <si>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</si>
  <si>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</si>
  <si>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</si>
  <si>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</si>
  <si>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</si>
  <si>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</si>
  <si>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</si>
  <si>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</si>
  <si>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</si>
  <si>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</si>
  <si>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</si>
  <si>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</si>
  <si>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</si>
  <si>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</si>
  <si>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</si>
  <si>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</si>
  <si>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</si>
  <si>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</si>
  <si>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</si>
  <si>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</si>
  <si>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</si>
  <si>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</si>
  <si>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</si>
  <si>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</si>
  <si>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</si>
  <si>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</si>
  <si>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</si>
  <si>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</si>
  <si>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</si>
  <si>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</si>
  <si>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</si>
  <si>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</si>
  <si>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</si>
  <si>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</si>
  <si>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</si>
  <si>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</si>
  <si>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</si>
  <si>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</si>
  <si>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</si>
  <si>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</si>
  <si>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</si>
  <si>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</si>
  <si>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</si>
  <si>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</si>
  <si>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</si>
  <si>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</si>
  <si>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</si>
  <si>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</si>
  <si>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</si>
  <si>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</si>
  <si>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</si>
  <si>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</si>
  <si>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</si>
  <si>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</si>
  <si>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</si>
  <si>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</si>
  <si>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</si>
  <si>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</si>
  <si>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</si>
  <si>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</si>
  <si>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</si>
  <si>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</si>
  <si>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</si>
  <si>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</si>
  <si>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</si>
  <si>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</si>
  <si>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</si>
  <si>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</si>
  <si>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</si>
  <si>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</si>
  <si>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</si>
  <si>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</si>
  <si>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</si>
  <si>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</si>
  <si>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</si>
  <si>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</si>
  <si>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</si>
  <si>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</si>
  <si>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</si>
  <si>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</si>
  <si>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</si>
  <si>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</si>
  <si>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</si>
  <si>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</si>
  <si>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</si>
  <si>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</si>
  <si>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</si>
  <si>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</si>
  <si>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</si>
  <si>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</si>
  <si>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</si>
  <si>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</si>
  <si>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</si>
  <si>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</si>
  <si>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</si>
  <si>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</si>
  <si>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</si>
  <si>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</si>
  <si>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</si>
  <si>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</si>
  <si>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</si>
  <si>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</si>
  <si>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</si>
  <si>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</si>
  <si>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</si>
  <si>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</si>
  <si>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</si>
  <si>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</si>
  <si>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</si>
  <si>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</si>
  <si>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</si>
  <si>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</si>
  <si>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</si>
  <si>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</si>
  <si>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</si>
  <si>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</si>
  <si>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</si>
  <si>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</si>
  <si>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</si>
  <si>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</si>
  <si>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</si>
  <si>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</si>
  <si>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</si>
  <si>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</si>
  <si>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</si>
  <si>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</si>
  <si>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</si>
  <si>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</si>
  <si>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</si>
  <si>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</si>
  <si>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</si>
  <si>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</si>
  <si>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</si>
  <si>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</si>
  <si>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</si>
  <si>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</si>
  <si>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</si>
  <si>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</si>
  <si>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</si>
  <si>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</si>
  <si>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</si>
  <si>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</si>
  <si>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</si>
  <si>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</si>
  <si>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</si>
  <si>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</si>
  <si>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</si>
  <si>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</si>
  <si>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</si>
  <si>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</si>
  <si>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</si>
  <si>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</si>
  <si>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</si>
  <si>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</si>
  <si>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</si>
  <si>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</si>
  <si>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</si>
  <si>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</si>
  <si>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</si>
  <si>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</si>
  <si>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</si>
  <si>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</si>
  <si>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</si>
  <si>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</si>
  <si>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</si>
  <si>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</si>
  <si>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</si>
  <si>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</si>
  <si>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</si>
  <si>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</si>
  <si>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</si>
  <si>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</si>
  <si>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</si>
  <si>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</si>
  <si>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</si>
  <si>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</si>
  <si>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</si>
  <si>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</si>
  <si>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</si>
  <si>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</si>
  <si>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</si>
  <si>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</si>
  <si>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</si>
  <si>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</si>
  <si>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</si>
  <si>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</si>
  <si>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</si>
  <si>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</si>
  <si>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</si>
  <si>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</si>
  <si>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</si>
  <si>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</si>
  <si>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</si>
  <si>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</si>
  <si>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</si>
  <si>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</si>
  <si>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</si>
  <si>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</si>
  <si>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</si>
  <si>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</si>
  <si>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</si>
  <si>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</si>
  <si>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</si>
  <si>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</si>
  <si>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</si>
  <si>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</si>
  <si>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</si>
  <si>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</si>
  <si>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</si>
  <si>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</si>
  <si>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</si>
  <si>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</si>
  <si>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</si>
  <si>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</si>
  <si>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</si>
  <si>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</si>
  <si>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</si>
  <si>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</si>
  <si>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</si>
  <si>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</si>
  <si>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</si>
  <si>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</si>
  <si>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</si>
  <si>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</si>
  <si>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</si>
  <si>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</si>
  <si>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</si>
  <si>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</si>
  <si>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</si>
  <si>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</si>
  <si>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</si>
  <si>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</si>
  <si>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</si>
  <si>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</si>
  <si>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</si>
  <si>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</si>
  <si>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</si>
  <si>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</si>
  <si>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</si>
  <si>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</si>
  <si>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</si>
  <si>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</si>
  <si>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</si>
  <si>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</si>
  <si>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</si>
  <si>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</si>
  <si>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</si>
  <si>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</si>
  <si>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</si>
  <si>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</si>
  <si>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</si>
  <si>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</si>
  <si>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</si>
  <si>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</si>
  <si>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</si>
  <si>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</si>
  <si>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</si>
  <si>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</si>
  <si>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</si>
  <si>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</si>
  <si>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</si>
  <si>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</si>
  <si>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</si>
  <si>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</si>
  <si>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</si>
  <si>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</si>
  <si>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</si>
  <si>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</si>
  <si>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</si>
  <si>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</si>
  <si>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</si>
  <si>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</si>
  <si>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</si>
  <si>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</si>
  <si>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</si>
  <si>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</si>
  <si>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</si>
  <si>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</si>
  <si>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</si>
  <si>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</si>
  <si>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</si>
  <si>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</si>
  <si>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</si>
  <si>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</si>
  <si>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</si>
  <si>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</si>
  <si>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</si>
  <si>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</si>
  <si>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</si>
  <si>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</si>
  <si>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</si>
  <si>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</si>
  <si>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</si>
  <si>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</si>
  <si>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</si>
  <si>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</si>
  <si>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</si>
  <si>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</si>
  <si>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</si>
  <si>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</si>
  <si>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</si>
  <si>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</si>
  <si>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</si>
  <si>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</si>
  <si>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</si>
  <si>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</si>
  <si>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</si>
  <si>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</si>
  <si>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</si>
  <si>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</si>
  <si>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</si>
  <si>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</si>
  <si>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</si>
  <si>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</si>
  <si>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</si>
  <si>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</si>
  <si>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</si>
  <si>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</si>
  <si>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</si>
  <si>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</si>
  <si>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</si>
  <si>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</si>
  <si>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</si>
  <si>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</si>
  <si>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</si>
  <si>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</si>
  <si>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</si>
  <si>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</si>
  <si>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</si>
  <si>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</si>
  <si>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</si>
  <si>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</si>
  <si>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</si>
  <si>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</si>
  <si>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</si>
  <si>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</si>
  <si>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</si>
  <si>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</si>
  <si>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</si>
  <si>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</si>
  <si>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</si>
  <si>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</si>
  <si>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</si>
  <si>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</si>
  <si>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</si>
  <si>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</si>
  <si>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</si>
  <si>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</si>
  <si>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</si>
  <si>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</si>
  <si>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</si>
  <si>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</si>
  <si>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</si>
  <si>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</si>
  <si>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</si>
  <si>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</si>
  <si>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</si>
  <si>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</si>
  <si>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</si>
  <si>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</si>
  <si>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</si>
  <si>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</si>
  <si>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</si>
  <si>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</si>
  <si>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</si>
  <si>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</si>
  <si>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</si>
  <si>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</si>
  <si>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</si>
  <si>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</si>
  <si>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</si>
  <si>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</si>
  <si>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</si>
  <si>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</si>
  <si>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</si>
  <si>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</si>
  <si>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</si>
  <si>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</si>
  <si>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</si>
  <si>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</si>
  <si>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</si>
  <si>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</si>
  <si>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</si>
  <si>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</si>
  <si>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</si>
  <si>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</si>
  <si>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</si>
  <si>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</si>
  <si>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</si>
  <si>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</si>
  <si>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</si>
  <si>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</si>
  <si>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</si>
  <si>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</si>
  <si>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</si>
  <si>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</si>
  <si>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</si>
  <si>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</si>
  <si>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</si>
  <si>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</si>
  <si>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</si>
  <si>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</si>
  <si>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</si>
  <si>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</si>
  <si>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</si>
  <si>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</si>
  <si>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</si>
  <si>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</si>
  <si>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</si>
  <si>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</si>
  <si>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</si>
  <si>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</si>
  <si>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</si>
  <si>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</si>
  <si>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</si>
  <si>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</si>
  <si>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</si>
  <si>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</si>
  <si>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</si>
  <si>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</si>
  <si>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</si>
  <si>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</si>
  <si>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</si>
  <si>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</si>
  <si>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</si>
  <si>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</si>
  <si>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</si>
  <si>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</si>
  <si>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</si>
  <si>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</si>
  <si>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</si>
  <si>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</si>
  <si>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</si>
  <si>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</si>
  <si>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</si>
  <si>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</si>
  <si>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</si>
  <si>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</si>
  <si>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</si>
  <si>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</si>
  <si>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</si>
  <si>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</si>
  <si>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</si>
  <si>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</si>
  <si>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</si>
  <si>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</si>
  <si>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</si>
  <si>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</si>
  <si>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</si>
  <si>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</si>
  <si>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</si>
  <si>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</si>
  <si>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</si>
  <si>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</si>
  <si>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</si>
  <si>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</si>
  <si>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</si>
  <si>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</si>
  <si>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</si>
  <si>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</si>
  <si>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</si>
  <si>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</si>
  <si>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</si>
  <si>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</si>
  <si>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</si>
  <si>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</si>
  <si>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</si>
  <si>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</si>
  <si>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</si>
  <si>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</si>
  <si>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</si>
  <si>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</si>
  <si>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</si>
  <si>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</si>
  <si>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</si>
  <si>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</si>
  <si>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</si>
  <si>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</si>
  <si>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</si>
  <si>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</si>
  <si>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</si>
  <si>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</si>
  <si>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</si>
  <si>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</si>
  <si>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</si>
  <si>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</si>
  <si>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</si>
  <si>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</si>
  <si>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</si>
  <si>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</si>
  <si>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</si>
  <si>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</si>
  <si>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</si>
  <si>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</si>
  <si>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</si>
  <si>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</si>
  <si>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</si>
  <si>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</si>
  <si>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</si>
  <si>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</si>
  <si>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</si>
  <si>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</si>
  <si>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</si>
  <si>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</si>
  <si>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</si>
  <si>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</si>
  <si>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</si>
  <si>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</si>
  <si>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</si>
  <si>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</si>
  <si>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</si>
  <si>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</si>
  <si>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</si>
  <si>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</si>
  <si>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</si>
  <si>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</si>
  <si>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</si>
  <si>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</si>
  <si>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</si>
  <si>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</si>
  <si>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</si>
  <si>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</si>
  <si>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</si>
  <si>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</si>
  <si>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</si>
  <si>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</si>
  <si>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</si>
  <si>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</si>
  <si>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</si>
  <si>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</si>
  <si>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</si>
  <si>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</si>
  <si>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</si>
  <si>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</si>
  <si>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</si>
  <si>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</si>
  <si>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</si>
  <si>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</si>
  <si>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</si>
  <si>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</si>
  <si>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</si>
  <si>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</si>
  <si>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</si>
  <si>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</si>
  <si>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</si>
  <si>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</si>
  <si>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</si>
  <si>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</si>
  <si>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</si>
  <si>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</si>
  <si>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</si>
  <si>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</si>
  <si>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</si>
  <si>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</si>
  <si>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</si>
  <si>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</si>
  <si>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</si>
  <si>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</si>
  <si>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</si>
  <si>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</si>
  <si>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</si>
  <si>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</si>
  <si>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</si>
  <si>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</si>
  <si>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</si>
  <si>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</si>
  <si>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</si>
  <si>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</si>
  <si>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</si>
  <si>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</si>
  <si>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</si>
  <si>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</si>
  <si>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</si>
  <si>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</si>
  <si>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</si>
  <si>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</si>
  <si>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</si>
  <si>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</si>
  <si>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</si>
  <si>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</si>
  <si>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</si>
  <si>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</si>
  <si>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</si>
  <si>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</si>
  <si>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</si>
  <si>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</si>
  <si>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</si>
  <si>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</si>
  <si>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</si>
  <si>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</si>
  <si>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</si>
  <si>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</si>
  <si>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</si>
  <si>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</si>
  <si>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</si>
  <si>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</si>
  <si>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</si>
  <si>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</si>
  <si>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</si>
  <si>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</si>
  <si>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</si>
  <si>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</si>
  <si>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</si>
  <si>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</si>
  <si>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</si>
  <si>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</si>
  <si>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</si>
  <si>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</si>
  <si>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</si>
  <si>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</si>
  <si>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</si>
  <si>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</si>
  <si>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</si>
  <si>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</si>
  <si>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</si>
  <si>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</si>
  <si>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</si>
  <si>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</si>
  <si>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</si>
  <si>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</si>
  <si>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</si>
  <si>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</si>
  <si>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</si>
  <si>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</si>
  <si>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</si>
  <si>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</si>
  <si>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</si>
  <si>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</si>
  <si>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</si>
  <si>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</si>
  <si>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</si>
  <si>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</si>
  <si>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</si>
  <si>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</si>
  <si>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</si>
  <si>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</si>
  <si>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</si>
  <si>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</si>
  <si>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</si>
  <si>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</si>
  <si>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</si>
  <si>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</si>
  <si>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</si>
  <si>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</si>
  <si>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</si>
  <si>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</si>
  <si>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</si>
  <si>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</si>
  <si>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</si>
  <si>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</si>
  <si>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</si>
  <si>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</si>
  <si>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</si>
  <si>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</si>
  <si>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</si>
  <si>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</si>
  <si>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</si>
  <si>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</si>
  <si>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</si>
  <si>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</si>
  <si>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</si>
  <si>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</si>
  <si>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</si>
  <si>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</si>
  <si>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</si>
  <si>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</si>
  <si>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</si>
  <si>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</si>
  <si>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</si>
  <si>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</si>
  <si>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</si>
  <si>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</si>
  <si>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</si>
  <si>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</si>
  <si>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</si>
  <si>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</si>
  <si>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</si>
  <si>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</si>
  <si>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</si>
  <si>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</si>
  <si>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</si>
  <si>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</si>
  <si>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</si>
  <si>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</si>
  <si>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</si>
  <si>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</si>
  <si>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</si>
  <si>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</si>
  <si>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</si>
  <si>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</si>
  <si>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</si>
  <si>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</si>
  <si>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</si>
  <si>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</si>
  <si>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</si>
  <si>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</si>
  <si>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</si>
  <si>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</si>
  <si>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</si>
  <si>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</si>
  <si>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</si>
  <si>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</si>
  <si>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</si>
  <si>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</si>
  <si>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</si>
  <si>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</si>
  <si>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</si>
  <si>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</si>
  <si>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</si>
  <si>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</si>
  <si>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</si>
  <si>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</si>
  <si>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</si>
  <si>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</si>
  <si>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</si>
  <si>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</si>
  <si>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</si>
  <si>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</si>
  <si>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</si>
  <si>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</si>
  <si>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</si>
  <si>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</si>
  <si>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</si>
  <si>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</si>
  <si>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</si>
  <si>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</si>
  <si>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</si>
  <si>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</si>
  <si>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</si>
  <si>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</si>
  <si>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</si>
  <si>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</si>
  <si>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</si>
  <si>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</si>
  <si>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</si>
  <si>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</si>
  <si>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</si>
  <si>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</si>
  <si>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</si>
  <si>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</si>
  <si>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</si>
  <si>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</si>
  <si>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</si>
  <si>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</si>
  <si>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</si>
  <si>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</si>
  <si>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</si>
  <si>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</si>
  <si>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</si>
  <si>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</si>
  <si>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</si>
  <si>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</si>
  <si>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</si>
  <si>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</si>
  <si>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</si>
  <si>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</si>
  <si>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</si>
  <si>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</si>
  <si>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</si>
  <si>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</si>
  <si>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</si>
  <si>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</si>
  <si>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</si>
  <si>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</si>
  <si>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</si>
  <si>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</si>
  <si>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</si>
  <si>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</si>
  <si>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</si>
  <si>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</si>
  <si>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</si>
  <si>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</si>
  <si>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</si>
  <si>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</si>
  <si>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</si>
  <si>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</si>
  <si>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</si>
  <si>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</si>
  <si>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</si>
  <si>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</si>
  <si>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</si>
  <si>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</si>
  <si>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</si>
  <si>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</si>
  <si>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</si>
  <si>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</si>
  <si>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</si>
  <si>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</si>
  <si>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</si>
  <si>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</si>
  <si>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</si>
  <si>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</si>
  <si>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</si>
  <si>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</si>
  <si>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</si>
  <si>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</si>
  <si>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</si>
  <si>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</si>
  <si>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</si>
  <si>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</si>
  <si>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</si>
  <si>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</si>
  <si>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</si>
  <si>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</si>
  <si>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</si>
  <si>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</si>
  <si>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</si>
  <si>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</si>
  <si>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</si>
  <si>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</si>
  <si>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</si>
  <si>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</si>
  <si>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</si>
  <si>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</si>
  <si>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</si>
  <si>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</si>
  <si>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</si>
  <si>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</si>
  <si>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</si>
  <si>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</si>
  <si>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</si>
  <si>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</si>
  <si>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</si>
  <si>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</si>
  <si>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</si>
  <si>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</si>
  <si>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</si>
  <si>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</si>
  <si>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</si>
  <si>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</si>
  <si>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</si>
  <si>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</si>
  <si>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</si>
  <si>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</si>
  <si>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</si>
  <si>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</si>
  <si>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</si>
  <si>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</si>
  <si>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</si>
  <si>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</si>
  <si>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</si>
  <si>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</si>
  <si>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</si>
  <si>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</si>
  <si>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</si>
  <si>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</si>
  <si>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</si>
  <si>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</si>
  <si>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</si>
  <si>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</si>
  <si>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</si>
  <si>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</si>
  <si>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</si>
  <si>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</si>
  <si>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</si>
  <si>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</si>
  <si>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</si>
  <si>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</si>
  <si>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</si>
  <si>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</si>
  <si>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</si>
  <si>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</si>
  <si>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</si>
  <si>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</si>
  <si>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</si>
  <si>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</si>
  <si>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</si>
  <si>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</si>
  <si>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</si>
  <si>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</si>
  <si>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</si>
  <si>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</si>
  <si>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</si>
  <si>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</si>
  <si>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</si>
  <si>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</si>
  <si>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</si>
  <si>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</si>
  <si>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</si>
  <si>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</si>
  <si>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</si>
  <si>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</si>
  <si>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</si>
  <si>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</si>
  <si>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</si>
  <si>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</si>
  <si>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</si>
  <si>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</si>
  <si>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</si>
  <si>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</si>
  <si>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</si>
  <si>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</si>
  <si>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</si>
  <si>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</si>
  <si>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</si>
  <si>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</si>
  <si>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</si>
  <si>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</si>
  <si>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</si>
  <si>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</si>
  <si>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</si>
  <si>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</si>
  <si>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</si>
  <si>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</si>
  <si>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</si>
  <si>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</si>
  <si>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</si>
  <si>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</si>
  <si>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</si>
  <si>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</si>
  <si>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</si>
  <si>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</si>
  <si>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</si>
  <si>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</si>
  <si>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</si>
  <si>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</si>
  <si>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</si>
  <si>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</si>
  <si>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</si>
  <si>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</si>
  <si>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</si>
  <si>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</si>
  <si>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</si>
  <si>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</si>
  <si>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</si>
  <si>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</si>
  <si>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</si>
  <si>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</si>
  <si>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</si>
  <si>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</si>
  <si>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</si>
  <si>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</si>
  <si>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</si>
  <si>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</si>
  <si>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</si>
  <si>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</si>
  <si>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</si>
  <si>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</si>
  <si>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</si>
  <si>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</si>
  <si>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</si>
  <si>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</si>
  <si>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</si>
  <si>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</si>
  <si>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</si>
  <si>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</si>
  <si>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</si>
  <si>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</si>
  <si>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</si>
  <si>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</si>
  <si>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</si>
  <si>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</si>
  <si>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</si>
  <si>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</si>
  <si>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</si>
  <si>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</si>
  <si>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</si>
  <si>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</si>
  <si>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</si>
  <si>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</si>
  <si>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</si>
  <si>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</si>
  <si>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</si>
  <si>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</si>
  <si>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</si>
  <si>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</si>
  <si>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</si>
  <si>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</si>
  <si>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</si>
  <si>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</si>
  <si>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</si>
  <si>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</si>
  <si>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</si>
  <si>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</si>
  <si>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</si>
  <si>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</si>
  <si>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</si>
  <si>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</si>
  <si>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</si>
  <si>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</si>
  <si>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</si>
  <si>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</si>
  <si>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</si>
  <si>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</si>
  <si>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</si>
  <si>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</si>
  <si>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</si>
  <si>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</si>
  <si>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</si>
  <si>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</si>
  <si>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</si>
  <si>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</si>
  <si>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</si>
  <si>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</si>
  <si>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</si>
  <si>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</si>
  <si>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</si>
  <si>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</si>
  <si>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</si>
  <si>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</si>
  <si>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</si>
  <si>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</si>
  <si>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</si>
  <si>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</si>
  <si>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</si>
  <si>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</si>
  <si>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</si>
  <si>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</si>
  <si>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</si>
  <si>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</si>
  <si>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</si>
  <si>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</si>
  <si>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</si>
  <si>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</si>
  <si>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</si>
  <si>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</si>
  <si>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</si>
  <si>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</si>
  <si>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</si>
  <si>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</si>
  <si>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</si>
  <si>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</si>
  <si>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</si>
  <si>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</si>
  <si>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</si>
  <si>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</si>
  <si>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</si>
  <si>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</si>
  <si>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</si>
  <si>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</si>
  <si>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</si>
  <si>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</si>
  <si>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</si>
  <si>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</si>
  <si>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</si>
  <si>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</si>
  <si>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</si>
  <si>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</si>
  <si>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</si>
  <si>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</si>
  <si>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</si>
  <si>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</si>
  <si>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</si>
  <si>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</si>
  <si>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</si>
  <si>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</si>
  <si>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</si>
  <si>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</si>
  <si>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</si>
  <si>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</si>
  <si>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</si>
  <si>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</si>
  <si>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</si>
  <si>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</si>
  <si>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</si>
  <si>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</si>
  <si>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</si>
  <si>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</si>
  <si>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</si>
  <si>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</si>
  <si>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</si>
  <si>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</si>
  <si>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</si>
  <si>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</si>
  <si>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</si>
  <si>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</si>
  <si>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</si>
  <si>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</si>
  <si>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</si>
  <si>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</si>
  <si>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</si>
  <si>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</si>
  <si>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</si>
  <si>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</si>
  <si>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</si>
  <si>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</si>
  <si>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</si>
  <si>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</si>
  <si>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</si>
  <si>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</si>
  <si>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</si>
  <si>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</si>
  <si>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</si>
  <si>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</si>
  <si>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</si>
  <si>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</si>
  <si>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</si>
  <si>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</si>
  <si>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</si>
  <si>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</si>
  <si>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</si>
  <si>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</si>
  <si>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</si>
  <si>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</si>
  <si>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</si>
  <si>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</si>
  <si>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</si>
  <si>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</si>
  <si>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</si>
  <si>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</si>
  <si>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</si>
  <si>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</si>
  <si>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</si>
  <si>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</si>
  <si>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</si>
  <si>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</si>
  <si>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</si>
  <si>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</si>
  <si>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</si>
  <si>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</si>
  <si>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</si>
  <si>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</si>
  <si>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</si>
  <si>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</si>
  <si>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</si>
  <si>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</si>
  <si>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</si>
  <si>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</si>
  <si>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</si>
  <si>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</si>
  <si>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</si>
  <si>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</si>
  <si>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</si>
  <si>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</si>
  <si>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</si>
  <si>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</si>
  <si>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</si>
  <si>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</si>
  <si>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</si>
  <si>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</si>
  <si>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</si>
  <si>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</si>
  <si>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</si>
  <si>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</si>
  <si>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</si>
  <si>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</si>
  <si>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</si>
  <si>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</si>
  <si>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</si>
  <si>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</si>
  <si>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</si>
  <si>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</si>
  <si>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</si>
  <si>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</si>
  <si>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</si>
  <si>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</si>
  <si>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</si>
  <si>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</si>
  <si>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</si>
  <si>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</si>
  <si>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</si>
  <si>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</si>
  <si>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</si>
  <si>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</si>
  <si>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</si>
  <si>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</si>
  <si>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</si>
  <si>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</si>
  <si>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</si>
  <si>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</si>
  <si>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</si>
  <si>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</si>
  <si>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</si>
  <si>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</si>
  <si>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</si>
  <si>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</si>
  <si>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</si>
  <si>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</si>
  <si>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</si>
  <si>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</si>
  <si>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</si>
  <si>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</si>
  <si>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</si>
  <si>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</si>
  <si>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</si>
  <si>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</si>
  <si>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</si>
  <si>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</si>
  <si>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</si>
  <si>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</si>
  <si>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</si>
  <si>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</si>
  <si>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</si>
  <si>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</si>
  <si>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</si>
  <si>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</si>
  <si>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</si>
  <si>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</si>
  <si>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</si>
  <si>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</si>
  <si>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</si>
  <si>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</si>
  <si>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</si>
  <si>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</si>
  <si>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</si>
  <si>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</si>
  <si>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</si>
  <si>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</si>
  <si>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</si>
  <si>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</si>
  <si>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</si>
  <si>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</si>
  <si>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</si>
  <si>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</si>
  <si>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</si>
  <si>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</si>
  <si>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</si>
  <si>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</si>
  <si>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</si>
  <si>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</si>
  <si>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</si>
  <si>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</si>
  <si>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</si>
  <si>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</si>
  <si>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</si>
  <si>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</si>
  <si>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</si>
  <si>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</si>
  <si>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</si>
  <si>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</si>
  <si>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</si>
  <si>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</si>
  <si>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</si>
  <si>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</si>
  <si>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</si>
  <si>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</si>
  <si>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</si>
  <si>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</si>
  <si>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</si>
  <si>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</si>
  <si>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</si>
  <si>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</si>
  <si>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</si>
  <si>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</si>
  <si>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</si>
  <si>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</si>
  <si>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</si>
  <si>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</si>
  <si>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</si>
  <si>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</si>
  <si>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</si>
  <si>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</si>
  <si>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</si>
  <si>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</si>
  <si>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</si>
  <si>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</si>
  <si>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</si>
  <si>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</si>
  <si>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</si>
  <si>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</si>
  <si>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</si>
  <si>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</si>
  <si>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</si>
  <si>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</si>
  <si>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</si>
  <si>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</si>
  <si>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</si>
  <si>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</si>
  <si>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</si>
  <si>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</si>
  <si>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</si>
  <si>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</si>
  <si>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</si>
  <si>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</si>
  <si>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</si>
  <si>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</si>
  <si>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</si>
  <si>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</si>
  <si>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</si>
  <si>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</si>
  <si>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</si>
  <si>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</si>
  <si>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</si>
  <si>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</si>
  <si>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</si>
  <si>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</si>
  <si>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</si>
  <si>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</si>
  <si>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</si>
  <si>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</si>
  <si>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</si>
  <si>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</si>
  <si>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</si>
  <si>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</si>
  <si>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</si>
  <si>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</si>
  <si>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</si>
  <si>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</si>
  <si>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</si>
  <si>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</si>
  <si>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</si>
  <si>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</si>
  <si>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</si>
  <si>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</si>
  <si>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</si>
  <si>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</si>
  <si>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</si>
  <si>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</si>
  <si>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</si>
  <si>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</si>
  <si>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</si>
  <si>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</si>
  <si>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</si>
  <si>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</si>
  <si>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</si>
  <si>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</si>
  <si>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</si>
  <si>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</si>
  <si>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</si>
  <si>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</si>
  <si>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</si>
  <si>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</si>
  <si>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</si>
  <si>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</si>
  <si>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</si>
  <si>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</si>
  <si>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</si>
  <si>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</si>
  <si>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</si>
  <si>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</si>
  <si>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</si>
  <si>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</si>
  <si>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</si>
  <si>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</si>
  <si>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</si>
  <si>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</si>
  <si>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</si>
  <si>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</si>
  <si>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</si>
  <si>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</si>
  <si>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</si>
  <si>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</si>
  <si>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</si>
  <si>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</si>
  <si>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</si>
  <si>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</si>
  <si>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</si>
  <si>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</si>
  <si>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</si>
  <si>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</si>
  <si>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</si>
  <si>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</si>
  <si>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</si>
  <si>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</si>
  <si>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</si>
  <si>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</si>
  <si>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</si>
  <si>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</si>
  <si>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</si>
  <si>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</si>
  <si>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</si>
  <si>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</si>
  <si>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</si>
  <si>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</si>
  <si>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</si>
  <si>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</si>
  <si>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</si>
  <si>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</si>
  <si>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</si>
  <si>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</si>
  <si>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</si>
  <si>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</si>
  <si>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</si>
  <si>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</si>
  <si>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</si>
  <si>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</si>
  <si>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</si>
  <si>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</si>
  <si>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</si>
  <si>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</si>
  <si>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</si>
  <si>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</si>
  <si>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</si>
  <si>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</si>
  <si>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</si>
  <si>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</si>
  <si>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</si>
  <si>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</si>
  <si>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</si>
  <si>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</si>
  <si>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</si>
  <si>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</si>
  <si>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</si>
  <si>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</si>
  <si>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</si>
  <si>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</si>
  <si>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</si>
  <si>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</si>
  <si>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</si>
  <si>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</si>
  <si>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</si>
  <si>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</si>
  <si>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</si>
  <si>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</si>
  <si>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</si>
  <si>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</si>
  <si>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</si>
  <si>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</si>
  <si>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</si>
  <si>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</si>
  <si>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</si>
  <si>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</si>
  <si>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</si>
  <si>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</si>
  <si>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</si>
  <si>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</si>
  <si>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</si>
  <si>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</si>
  <si>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</si>
  <si>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</si>
  <si>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</si>
  <si>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</si>
  <si>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</si>
  <si>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</si>
  <si>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</si>
  <si>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</si>
  <si>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</si>
  <si>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</si>
  <si>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</si>
  <si>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</si>
  <si>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</si>
  <si>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</si>
  <si>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</si>
  <si>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</si>
  <si>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</si>
  <si>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</si>
  <si>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</si>
  <si>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</si>
  <si>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</si>
  <si>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</si>
  <si>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</si>
  <si>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</si>
  <si>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</si>
  <si>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</si>
  <si>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</si>
  <si>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</si>
  <si>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</si>
  <si>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</si>
  <si>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</si>
  <si>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</si>
  <si>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</si>
  <si>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</si>
  <si>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</si>
  <si>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</si>
  <si>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</si>
  <si>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</si>
  <si>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</si>
  <si>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</si>
  <si>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</si>
  <si>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</si>
  <si>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</si>
  <si>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</si>
  <si>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</si>
  <si>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</si>
  <si>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</si>
  <si>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</si>
  <si>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</si>
  <si>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</si>
  <si>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</si>
  <si>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</si>
  <si>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</si>
  <si>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</si>
  <si>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</si>
  <si>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</si>
  <si>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</si>
  <si>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</si>
  <si>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</si>
  <si>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</si>
  <si>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</si>
  <si>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</si>
  <si>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</si>
  <si>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</si>
  <si>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</si>
  <si>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</si>
  <si>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</si>
  <si>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</si>
  <si>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</si>
  <si>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</si>
  <si>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</si>
  <si>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</si>
  <si>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</si>
  <si>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</si>
  <si>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</si>
  <si>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</si>
  <si>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</si>
  <si>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</si>
  <si>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</si>
  <si>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</si>
  <si>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</si>
  <si>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</si>
  <si>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</si>
  <si>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</si>
  <si>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</si>
  <si>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</si>
  <si>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</si>
  <si>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</si>
  <si>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</si>
  <si>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</si>
  <si>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</si>
  <si>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</si>
  <si>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</si>
  <si>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</si>
  <si>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</si>
  <si>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</si>
  <si>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</si>
  <si>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</si>
  <si>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</si>
  <si>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</si>
  <si>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</si>
  <si>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</si>
  <si>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</si>
  <si>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</si>
  <si>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</si>
  <si>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</si>
  <si>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</si>
  <si>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</si>
  <si>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</si>
  <si>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</si>
  <si>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</si>
  <si>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</si>
  <si>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</si>
  <si>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</si>
  <si>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</si>
  <si>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</si>
  <si>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</si>
  <si>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</si>
  <si>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</si>
  <si>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</si>
  <si>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</si>
  <si>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</si>
  <si>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</si>
  <si>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</si>
  <si>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</si>
  <si>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</si>
  <si>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</si>
  <si>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</si>
  <si>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</si>
  <si>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</si>
  <si>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</si>
  <si>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</si>
  <si>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</si>
  <si>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</si>
  <si>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</si>
  <si>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</si>
  <si>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</si>
  <si>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</si>
  <si>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</si>
  <si>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</si>
  <si>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</si>
  <si>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</si>
  <si>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</si>
  <si>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</si>
  <si>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</si>
  <si>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</si>
  <si>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</si>
  <si>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</si>
  <si>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</si>
  <si>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</si>
  <si>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</si>
  <si>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</si>
  <si>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</si>
  <si>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</si>
  <si>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</si>
  <si>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</si>
  <si>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</si>
  <si>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</si>
  <si>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</si>
  <si>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</si>
  <si>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</si>
  <si>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</si>
  <si>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</si>
  <si>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</si>
  <si>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</si>
  <si>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</si>
  <si>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</si>
  <si>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</si>
  <si>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</si>
  <si>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</si>
  <si>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</si>
  <si>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</si>
  <si>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</si>
  <si>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</si>
  <si>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</si>
  <si>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</si>
  <si>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</si>
  <si>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</si>
  <si>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</si>
  <si>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</si>
  <si>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</si>
  <si>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</si>
  <si>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</si>
  <si>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</si>
  <si>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</si>
  <si>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</si>
  <si>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</si>
  <si>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</si>
  <si>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</si>
  <si>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</si>
  <si>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</si>
  <si>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</si>
  <si>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</si>
  <si>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</si>
  <si>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</si>
  <si>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</si>
  <si>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</si>
  <si>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</si>
  <si>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</si>
  <si>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</si>
  <si>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</si>
  <si>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</si>
  <si>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</si>
  <si>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</si>
  <si>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</si>
  <si>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</si>
  <si>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</si>
  <si>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</si>
  <si>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</si>
  <si>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</si>
  <si>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</si>
  <si>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</si>
  <si>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</si>
  <si>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</si>
  <si>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</si>
  <si>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</si>
  <si>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</si>
  <si>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</si>
  <si>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</si>
  <si>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</si>
  <si>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</si>
  <si>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</si>
  <si>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</si>
  <si>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</si>
  <si>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</si>
  <si>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</si>
  <si>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</si>
  <si>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</si>
  <si>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</si>
  <si>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</si>
  <si>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</si>
  <si>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</si>
  <si>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</si>
  <si>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</si>
  <si>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</si>
  <si>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</si>
  <si>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</si>
  <si>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</si>
  <si>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</si>
  <si>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</si>
  <si>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</si>
  <si>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</si>
  <si>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</si>
  <si>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</si>
  <si>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</si>
  <si>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</si>
  <si>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</si>
  <si>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</si>
  <si>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</si>
  <si>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</si>
  <si>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</si>
  <si>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</si>
  <si>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</si>
  <si>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</si>
  <si>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</si>
  <si>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</si>
  <si>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</si>
  <si>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</si>
  <si>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</si>
  <si>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</si>
  <si>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</si>
  <si>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</si>
  <si>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</si>
  <si>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</si>
  <si>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</si>
  <si>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</si>
  <si>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</si>
  <si>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</si>
  <si>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</si>
  <si>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</si>
  <si>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</si>
  <si>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</si>
  <si>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</si>
  <si>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</si>
  <si>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</si>
  <si>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</si>
  <si>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</si>
  <si>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</si>
  <si>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</si>
  <si>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</si>
  <si>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</si>
  <si>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</si>
  <si>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</si>
  <si>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</si>
  <si>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</si>
  <si>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</si>
  <si>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</si>
  <si>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</si>
  <si>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</si>
  <si>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</si>
  <si>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</si>
  <si>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</si>
  <si>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</si>
  <si>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</si>
  <si>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</si>
  <si>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</si>
  <si>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</si>
  <si>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</si>
  <si>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</si>
  <si>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</si>
  <si>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</si>
  <si>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</si>
  <si>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</si>
  <si>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</si>
  <si>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</si>
  <si>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</si>
  <si>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</si>
  <si>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</si>
  <si>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</si>
  <si>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</si>
  <si>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</si>
  <si>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</si>
  <si>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</si>
  <si>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</si>
  <si>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</si>
  <si>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</si>
  <si>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</si>
  <si>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</si>
  <si>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</si>
  <si>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</si>
  <si>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</si>
  <si>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</si>
  <si>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</si>
  <si>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</si>
  <si>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</si>
  <si>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</si>
  <si>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</si>
  <si>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</si>
  <si>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</si>
  <si>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</si>
  <si>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</si>
  <si>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</si>
  <si>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</si>
  <si>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</si>
  <si>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</si>
  <si>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</si>
  <si>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</si>
  <si>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</si>
  <si>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</si>
  <si>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</si>
  <si>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</si>
  <si>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</si>
  <si>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</si>
  <si>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</si>
  <si>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</si>
  <si>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</si>
  <si>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</si>
  <si>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</si>
  <si>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</si>
  <si>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</si>
  <si>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</si>
  <si>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</si>
  <si>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</si>
  <si>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</si>
  <si>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</si>
  <si>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</si>
  <si>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</si>
  <si>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</si>
  <si>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</si>
  <si>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</si>
  <si>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</si>
  <si>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</si>
  <si>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</si>
  <si>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</si>
  <si>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</si>
  <si>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</si>
  <si>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</si>
  <si>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</si>
  <si>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</si>
  <si>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</si>
  <si>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</si>
  <si>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</si>
  <si>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</si>
  <si>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</si>
  <si>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</si>
  <si>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</si>
  <si>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</si>
  <si>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</si>
  <si>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</si>
  <si>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</si>
  <si>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</si>
  <si>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</si>
  <si>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</si>
  <si>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</si>
  <si>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</si>
  <si>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</si>
  <si>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</si>
  <si>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</si>
  <si>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</si>
  <si>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</si>
  <si>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</si>
  <si>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</si>
  <si>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</si>
  <si>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</si>
  <si>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</si>
  <si>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</si>
  <si>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</si>
  <si>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</si>
  <si>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</si>
  <si>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</si>
  <si>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</si>
  <si>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</si>
  <si>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</si>
  <si>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</si>
  <si>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</si>
  <si>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</si>
  <si>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</si>
  <si>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</si>
  <si>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</si>
  <si>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</si>
  <si>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</si>
  <si>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</si>
  <si>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</si>
  <si>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</si>
  <si>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</si>
  <si>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</si>
  <si>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</si>
  <si>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</si>
  <si>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</si>
  <si>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</si>
  <si>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</si>
  <si>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</si>
  <si>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</si>
  <si>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</si>
  <si>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</si>
  <si>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</si>
  <si>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</si>
  <si>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</si>
  <si>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</si>
  <si>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</si>
  <si>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</si>
  <si>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</si>
  <si>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</si>
  <si>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</si>
  <si>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</si>
  <si>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</si>
  <si>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</si>
  <si>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</si>
  <si>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</si>
  <si>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</si>
  <si>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</si>
  <si>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</si>
  <si>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</si>
  <si>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</si>
  <si>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</si>
  <si>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</si>
  <si>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</si>
  <si>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</si>
  <si>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</si>
  <si>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</si>
  <si>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</si>
  <si>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</si>
  <si>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</si>
  <si>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</si>
  <si>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</si>
  <si>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</si>
  <si>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</si>
  <si>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</si>
  <si>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</si>
  <si>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</si>
  <si>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</si>
  <si>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</si>
  <si>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</si>
  <si>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</si>
  <si>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</si>
  <si>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</si>
  <si>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</si>
  <si>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</si>
  <si>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</si>
  <si>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</si>
  <si>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</si>
  <si>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</si>
  <si>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</si>
  <si>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</si>
  <si>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</si>
  <si>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</si>
  <si>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</si>
  <si>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</si>
  <si>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</si>
  <si>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</si>
  <si>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</si>
  <si>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</si>
  <si>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</si>
  <si>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</si>
  <si>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</si>
  <si>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</si>
  <si>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</si>
  <si>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</si>
  <si>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</si>
  <si>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</si>
  <si>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</si>
  <si>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</si>
  <si>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</si>
  <si>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</si>
  <si>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</si>
  <si>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</si>
  <si>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</si>
  <si>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</si>
  <si>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</si>
  <si>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</si>
  <si>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</si>
  <si>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</si>
  <si>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</si>
  <si>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</si>
  <si>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</si>
  <si>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</si>
  <si>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</si>
  <si>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</si>
  <si>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</si>
  <si>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</si>
  <si>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</si>
  <si>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</si>
  <si>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</si>
  <si>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</si>
  <si>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</si>
  <si>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</si>
  <si>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</si>
  <si>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</si>
  <si>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</si>
  <si>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</si>
  <si>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</si>
  <si>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</si>
  <si>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</si>
  <si>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</si>
  <si>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</si>
  <si>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</si>
  <si>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</si>
  <si>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</si>
  <si>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</si>
  <si>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</si>
  <si>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</si>
  <si>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</si>
  <si>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</si>
  <si>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</si>
  <si>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</si>
  <si>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</si>
  <si>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</si>
  <si>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</si>
  <si>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</si>
  <si>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</si>
  <si>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</si>
  <si>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</si>
  <si>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</si>
  <si>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</si>
  <si>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</si>
  <si>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</si>
  <si>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</si>
  <si>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</si>
  <si>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</si>
  <si>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</si>
  <si>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</si>
  <si>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</si>
  <si>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</si>
  <si>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</si>
  <si>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</si>
  <si>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</si>
  <si>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</si>
  <si>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</si>
  <si>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</si>
  <si>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</si>
  <si>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</si>
  <si>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</si>
  <si>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</si>
  <si>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</si>
  <si>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</si>
  <si>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</si>
  <si>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</si>
  <si>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</si>
  <si>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</si>
  <si>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</si>
  <si>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</si>
  <si>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</si>
  <si>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</si>
  <si>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</si>
  <si>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</si>
  <si>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</si>
  <si>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</si>
  <si>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</si>
  <si>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</si>
  <si>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</si>
  <si>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</si>
  <si>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</si>
  <si>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</si>
  <si>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</si>
  <si>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</si>
  <si>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</si>
  <si>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</si>
  <si>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</si>
  <si>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</si>
  <si>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</si>
  <si>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</si>
  <si>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</si>
  <si>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</si>
  <si>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</si>
  <si>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</si>
  <si>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</si>
  <si>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</si>
  <si>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</si>
  <si>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</si>
  <si>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</si>
  <si>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</si>
  <si>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</si>
  <si>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</si>
  <si>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</si>
  <si>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</si>
  <si>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</si>
  <si>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</si>
  <si>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</si>
  <si>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</si>
  <si>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</si>
  <si>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</si>
  <si>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</si>
  <si>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</si>
  <si>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</si>
  <si>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</si>
  <si>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</si>
  <si>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</si>
  <si>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</si>
  <si>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</si>
  <si>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</si>
  <si>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</si>
  <si>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</si>
  <si>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</si>
  <si>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</si>
  <si>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</si>
  <si>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</si>
  <si>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</si>
  <si>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</si>
  <si>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</si>
  <si>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</si>
  <si>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</si>
  <si>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</si>
  <si>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</si>
  <si>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</si>
  <si>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</si>
  <si>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</si>
  <si>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</si>
  <si>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</si>
  <si>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</si>
  <si>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</si>
  <si>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</si>
  <si>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</si>
  <si>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</si>
  <si>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</si>
  <si>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</si>
  <si>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</si>
  <si>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</si>
  <si>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</si>
  <si>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</si>
  <si>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</si>
  <si>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</si>
  <si>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</si>
  <si>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</si>
  <si>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</si>
  <si>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</si>
  <si>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</si>
  <si>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</si>
  <si>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</si>
  <si>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</si>
  <si>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</si>
  <si>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</si>
  <si>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</si>
  <si>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</si>
  <si>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</si>
  <si>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</si>
  <si>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</si>
  <si>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</si>
  <si>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</si>
  <si>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</si>
  <si>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</si>
  <si>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</si>
  <si>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</si>
  <si>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</si>
  <si>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</si>
  <si>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</si>
  <si>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</si>
  <si>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</si>
  <si>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</si>
  <si>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</si>
  <si>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</si>
  <si>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</si>
  <si>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</si>
  <si>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</si>
  <si>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</si>
  <si>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</si>
  <si>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</si>
  <si>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</si>
  <si>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</si>
  <si>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</si>
  <si>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</si>
  <si>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</si>
  <si>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</si>
  <si>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</si>
  <si>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</si>
  <si>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</si>
  <si>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</si>
  <si>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</si>
  <si>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</si>
  <si>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</si>
  <si>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</si>
  <si>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</si>
  <si>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</si>
  <si>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</si>
  <si>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</si>
  <si>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</si>
  <si>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</si>
  <si>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</si>
  <si>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</si>
  <si>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</si>
  <si>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</si>
  <si>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</si>
  <si>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</si>
  <si>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</si>
  <si>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</si>
  <si>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</si>
  <si>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</si>
  <si>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</si>
  <si>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</si>
  <si>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</si>
  <si>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</si>
  <si>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</si>
  <si>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</si>
  <si>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</si>
  <si>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</si>
  <si>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</si>
  <si>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</si>
  <si>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</si>
  <si>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</si>
  <si>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</si>
  <si>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</si>
  <si>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</si>
  <si>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</si>
  <si>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</si>
  <si>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</si>
  <si>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</si>
  <si>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</si>
  <si>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</si>
  <si>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</si>
  <si>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</si>
  <si>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</si>
  <si>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</si>
  <si>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</si>
  <si>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</si>
  <si>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</si>
  <si>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</si>
  <si>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</si>
  <si>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</si>
  <si>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</si>
  <si>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</si>
  <si>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</si>
  <si>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</si>
  <si>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</si>
  <si>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</si>
  <si>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</si>
  <si>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</si>
  <si>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</si>
  <si>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</si>
  <si>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</si>
  <si>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</si>
  <si>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</si>
  <si>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</si>
  <si>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</si>
  <si>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</si>
  <si>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</si>
  <si>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</si>
  <si>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</si>
  <si>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</si>
  <si>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</si>
  <si>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</si>
  <si>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</si>
  <si>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</si>
  <si>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</si>
  <si>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</si>
  <si>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</si>
  <si>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</si>
  <si>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</si>
  <si>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</si>
  <si>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</si>
  <si>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</si>
  <si>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</si>
  <si>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</si>
  <si>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</si>
  <si>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</si>
  <si>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</si>
  <si>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</si>
  <si>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</si>
  <si>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</si>
  <si>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</si>
  <si>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</si>
  <si>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</si>
  <si>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</si>
  <si>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</si>
  <si>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</si>
  <si>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</si>
  <si>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</si>
  <si>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</si>
  <si>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</si>
  <si>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</si>
  <si>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</si>
  <si>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</si>
  <si>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</si>
  <si>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</si>
  <si>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</si>
  <si>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</si>
  <si>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</si>
  <si>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</si>
  <si>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</si>
  <si>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</si>
  <si>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</si>
  <si>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</si>
  <si>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</si>
  <si>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</si>
  <si>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</si>
  <si>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</si>
  <si>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</si>
  <si>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</si>
  <si>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</si>
  <si>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</si>
  <si>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</si>
  <si>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</si>
  <si>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</si>
  <si>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</si>
  <si>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</si>
  <si>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</si>
  <si>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</si>
  <si>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</si>
  <si>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</si>
  <si>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</si>
  <si>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</si>
  <si>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</si>
  <si>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</si>
  <si>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</si>
  <si>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</si>
  <si>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</si>
  <si>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</si>
  <si>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</si>
  <si>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</si>
  <si>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</si>
  <si>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</si>
  <si>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</si>
  <si>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</si>
  <si>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</si>
  <si>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</si>
  <si>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</si>
  <si>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</si>
  <si>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</si>
  <si>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</si>
  <si>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</si>
  <si>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</si>
  <si>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</si>
  <si>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</si>
  <si>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</si>
  <si>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</si>
  <si>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</si>
  <si>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</si>
  <si>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</si>
  <si>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</si>
  <si>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</si>
  <si>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</si>
  <si>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</si>
  <si>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</si>
  <si>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</si>
  <si>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</si>
  <si>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</si>
  <si>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</si>
  <si>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</si>
  <si>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</si>
  <si>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</si>
  <si>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</si>
  <si>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</si>
  <si>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</si>
  <si>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</si>
  <si>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</si>
  <si>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</si>
  <si>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</si>
  <si>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</si>
  <si>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</si>
  <si>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</si>
  <si>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</si>
  <si>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</si>
  <si>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</si>
  <si>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</si>
  <si>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</si>
  <si>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</si>
  <si>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</si>
  <si>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</si>
  <si>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</si>
  <si>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</si>
  <si>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</si>
  <si>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</si>
  <si>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</si>
  <si>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</si>
  <si>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</si>
  <si>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</si>
  <si>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</si>
  <si>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</si>
  <si>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</si>
  <si>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</si>
  <si>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</si>
  <si>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</si>
  <si>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</si>
  <si>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</si>
  <si>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</si>
  <si>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</si>
  <si>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</si>
  <si>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</si>
  <si>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</si>
  <si>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</si>
  <si>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</si>
  <si>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</si>
  <si>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</si>
  <si>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</si>
  <si>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</si>
  <si>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</si>
  <si>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</si>
  <si>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</si>
  <si>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</si>
  <si>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</si>
  <si>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</si>
  <si>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</si>
  <si>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</si>
  <si>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</si>
  <si>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</si>
  <si>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</si>
  <si>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</si>
  <si>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</si>
  <si>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</si>
  <si>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</si>
  <si>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</si>
  <si>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</si>
  <si>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</si>
  <si>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</si>
  <si>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</si>
  <si>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</si>
  <si>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</si>
  <si>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</si>
  <si>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</si>
  <si>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</si>
  <si>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</si>
  <si>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</si>
  <si>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</si>
  <si>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</si>
  <si>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</si>
  <si>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</si>
  <si>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</si>
  <si>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</si>
  <si>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</si>
  <si>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</si>
  <si>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</si>
  <si>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</si>
  <si>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</si>
  <si>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</si>
  <si>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</si>
  <si>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</si>
  <si>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</si>
  <si>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</si>
  <si>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</si>
  <si>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</si>
  <si>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</si>
  <si>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</si>
  <si>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</si>
  <si>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</si>
  <si>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</si>
  <si>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</si>
  <si>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</si>
  <si>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</si>
  <si>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</si>
  <si>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</si>
  <si>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</si>
  <si>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</si>
  <si>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</si>
  <si>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</si>
  <si>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</si>
  <si>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</si>
  <si>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</si>
  <si>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</si>
  <si>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</si>
  <si>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</si>
  <si>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</si>
  <si>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</si>
  <si>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</si>
  <si>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</si>
  <si>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</si>
  <si>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</si>
  <si>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</si>
  <si>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</si>
  <si>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</si>
  <si>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</si>
  <si>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</si>
  <si>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</si>
  <si>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</si>
  <si>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</si>
  <si>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</si>
  <si>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</si>
  <si>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</si>
  <si>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</si>
  <si>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</si>
  <si>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</si>
  <si>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</si>
  <si>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</si>
  <si>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</si>
  <si>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</si>
  <si>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</si>
  <si>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</si>
  <si>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</si>
  <si>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</si>
  <si>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</si>
  <si>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</si>
  <si>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</si>
  <si>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</si>
  <si>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</si>
  <si>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</si>
  <si>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</si>
  <si>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</si>
  <si>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</si>
  <si>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</si>
  <si>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</si>
  <si>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</si>
  <si>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</si>
  <si>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</si>
  <si>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</si>
  <si>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</si>
  <si>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</si>
  <si>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</si>
  <si>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</si>
  <si>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</si>
  <si>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</si>
  <si>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</si>
  <si>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</si>
  <si>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</si>
  <si>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</si>
  <si>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</si>
  <si>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</si>
  <si>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</si>
  <si>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</si>
  <si>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</si>
  <si>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</si>
  <si>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</si>
  <si>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</si>
  <si>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</si>
  <si>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</si>
  <si>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</si>
  <si>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</si>
  <si>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</si>
  <si>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</si>
  <si>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</si>
  <si>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</si>
  <si>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</si>
  <si>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</si>
  <si>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</si>
  <si>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</si>
  <si>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</si>
  <si>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</si>
  <si>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</si>
  <si>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</si>
  <si>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</si>
  <si>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</si>
  <si>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</si>
  <si>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</si>
  <si>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</si>
  <si>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</si>
  <si>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</si>
  <si>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</si>
  <si>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</si>
  <si>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</si>
  <si>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</si>
  <si>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</si>
  <si>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</si>
  <si>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</si>
  <si>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</si>
  <si>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</si>
  <si>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</si>
  <si>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</si>
  <si>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</si>
  <si>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</si>
  <si>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</si>
  <si>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</si>
  <si>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</si>
  <si>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</si>
  <si>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</si>
  <si>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</si>
  <si>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</si>
  <si>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</si>
  <si>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</si>
  <si>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</si>
  <si>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</si>
  <si>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</si>
  <si>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</si>
  <si>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</si>
  <si>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</si>
  <si>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</si>
  <si>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</si>
  <si>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</si>
  <si>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</si>
  <si>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</si>
  <si>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</si>
  <si>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</si>
  <si>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</si>
  <si>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</si>
  <si>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</si>
  <si>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</si>
  <si>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</si>
  <si>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</si>
  <si>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</si>
  <si>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</si>
  <si>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</si>
  <si>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</si>
  <si>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</si>
  <si>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</si>
  <si>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</si>
  <si>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</si>
  <si>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</si>
  <si>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</si>
  <si>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</si>
  <si>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</si>
  <si>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</si>
  <si>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</si>
  <si>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</si>
  <si>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</si>
  <si>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</si>
  <si>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</si>
  <si>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</si>
  <si>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</si>
  <si>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</si>
  <si>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</si>
  <si>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</si>
  <si>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</si>
  <si>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</si>
  <si>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</si>
  <si>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</si>
  <si>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</si>
  <si>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</si>
  <si>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</si>
  <si>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</si>
  <si>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</si>
  <si>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</si>
  <si>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</si>
  <si>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</si>
  <si>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</si>
  <si>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</si>
  <si>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</si>
  <si>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</si>
  <si>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</si>
  <si>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</si>
  <si>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</si>
  <si>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</si>
  <si>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</si>
  <si>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</si>
  <si>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</si>
  <si>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</si>
  <si>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</si>
  <si>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</si>
  <si>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</si>
  <si>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</si>
  <si>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</si>
  <si>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</si>
  <si>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</si>
  <si>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</si>
  <si>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</si>
  <si>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</si>
  <si>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</si>
  <si>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</si>
  <si>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</si>
  <si>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</si>
  <si>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</si>
  <si>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</si>
  <si>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</si>
  <si>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</si>
  <si>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</si>
  <si>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</si>
  <si>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</si>
  <si>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</si>
  <si>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</si>
  <si>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</si>
  <si>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</si>
  <si>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</si>
  <si>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</si>
  <si>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</si>
  <si>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</si>
  <si>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</si>
  <si>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</si>
  <si>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</si>
  <si>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</si>
  <si>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</si>
  <si>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</si>
  <si>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</si>
  <si>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</si>
  <si>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</si>
  <si>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</si>
  <si>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</si>
  <si>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</si>
  <si>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</si>
  <si>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</si>
  <si>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</si>
  <si>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</si>
  <si>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</si>
  <si>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</si>
  <si>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</si>
  <si>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</si>
  <si>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</si>
  <si>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</si>
  <si>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</si>
  <si>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</si>
  <si>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</si>
  <si>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</si>
  <si>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</si>
  <si>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</si>
  <si>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</si>
  <si>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</si>
  <si>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</si>
  <si>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</si>
  <si>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</si>
  <si>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</si>
  <si>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</si>
  <si>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</si>
  <si>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</si>
  <si>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</si>
  <si>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</si>
  <si>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</si>
  <si>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</si>
  <si>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</si>
  <si>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</si>
  <si>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</si>
  <si>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</si>
  <si>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</si>
  <si>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</si>
  <si>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</si>
  <si>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</si>
  <si>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</si>
  <si>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</si>
  <si>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</si>
  <si>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</si>
  <si>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</si>
  <si>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</si>
  <si>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</si>
  <si>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</si>
  <si>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</si>
  <si>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</si>
  <si>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</si>
  <si>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</si>
  <si>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</si>
  <si>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</si>
  <si>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</si>
  <si>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</si>
  <si>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</si>
  <si>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</si>
  <si>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</si>
  <si>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</si>
  <si>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</si>
  <si>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</si>
  <si>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</si>
  <si>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</si>
  <si>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</si>
  <si>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</si>
  <si>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</si>
  <si>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</si>
  <si>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</si>
  <si>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</si>
  <si>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</si>
  <si>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</si>
  <si>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</si>
  <si>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</si>
  <si>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</si>
  <si>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</si>
  <si>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</si>
  <si>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</si>
  <si>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</si>
  <si>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</si>
  <si>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</si>
  <si>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</si>
  <si>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</si>
  <si>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</si>
  <si>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</si>
  <si>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</si>
  <si>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</si>
  <si>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</si>
  <si>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</si>
  <si>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</si>
  <si>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</si>
  <si>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</si>
  <si>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</si>
  <si>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</si>
  <si>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</si>
  <si>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</si>
  <si>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</si>
  <si>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</si>
  <si>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</si>
  <si>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</si>
  <si>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</si>
  <si>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</si>
  <si>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</si>
  <si>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</si>
  <si>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</si>
  <si>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</si>
  <si>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</si>
  <si>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</si>
  <si>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</si>
  <si>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</si>
  <si>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</si>
  <si>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</si>
  <si>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</si>
  <si>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</si>
  <si>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</si>
  <si>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</si>
  <si>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</si>
  <si>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</si>
  <si>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</si>
  <si>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</si>
  <si>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</si>
  <si>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</si>
  <si>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</si>
  <si>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</si>
  <si>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</si>
  <si>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</si>
  <si>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</si>
  <si>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</si>
  <si>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</si>
  <si>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</si>
  <si>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</si>
  <si>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</si>
  <si>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</si>
  <si>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</si>
  <si>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</si>
  <si>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</si>
  <si>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</si>
  <si>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</si>
  <si>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</si>
  <si>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</si>
  <si>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</si>
  <si>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</si>
  <si>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</si>
  <si>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</si>
  <si>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</si>
  <si>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</si>
  <si>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</si>
  <si>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</si>
  <si>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</si>
  <si>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</si>
  <si>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</si>
  <si>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</si>
  <si>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</si>
  <si>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</si>
  <si>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</si>
  <si>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</si>
  <si>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</si>
  <si>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</si>
  <si>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</si>
  <si>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</si>
  <si>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</si>
  <si>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</si>
  <si>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</si>
  <si>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</si>
  <si>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</si>
  <si>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</si>
  <si>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</si>
  <si>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</si>
  <si>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</si>
  <si>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</si>
  <si>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</si>
  <si>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</si>
  <si>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</si>
  <si>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</si>
  <si>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</si>
  <si>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</si>
  <si>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</si>
  <si>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</si>
  <si>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</si>
  <si>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</si>
  <si>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</si>
  <si>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</si>
  <si>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</si>
  <si>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</si>
  <si>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</si>
  <si>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</si>
  <si>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</si>
  <si>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</si>
  <si>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</si>
  <si>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</si>
  <si>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</si>
  <si>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</si>
  <si>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</si>
  <si>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</si>
  <si>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</si>
  <si>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</si>
  <si>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</si>
  <si>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</si>
  <si>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</si>
  <si>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</si>
  <si>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</si>
  <si>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</si>
  <si>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</si>
  <si>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</si>
  <si>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</si>
  <si>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</si>
  <si>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</si>
  <si>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</si>
  <si>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</si>
  <si>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</si>
  <si>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</si>
  <si>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</si>
  <si>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</si>
  <si>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</si>
  <si>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</si>
  <si>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</si>
  <si>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</si>
  <si>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</si>
  <si>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</si>
  <si>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</si>
  <si>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</si>
  <si>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</si>
  <si>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</si>
  <si>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</si>
  <si>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</si>
  <si>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</si>
  <si>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</si>
  <si>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</si>
  <si>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</si>
  <si>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</si>
  <si>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</si>
  <si>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</si>
  <si>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</si>
  <si>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</si>
  <si>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</si>
  <si>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</si>
  <si>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</si>
  <si>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</si>
  <si>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</si>
  <si>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</si>
  <si>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</si>
  <si>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</si>
  <si>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</si>
  <si>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</si>
  <si>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</si>
  <si>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</si>
  <si>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</si>
  <si>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</si>
  <si>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</si>
  <si>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</si>
  <si>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</si>
  <si>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</si>
  <si>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</si>
  <si>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</si>
  <si>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</si>
  <si>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</si>
  <si>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</si>
  <si>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</si>
  <si>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</si>
  <si>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</si>
  <si>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</si>
  <si>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</si>
  <si>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</si>
  <si>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</si>
  <si>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</si>
  <si>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</si>
  <si>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</si>
  <si>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</si>
  <si>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</si>
  <si>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</si>
  <si>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</si>
  <si>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</si>
  <si>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</si>
  <si>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</si>
  <si>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</si>
  <si>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</si>
  <si>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</si>
  <si>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</si>
  <si>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</si>
  <si>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</si>
  <si>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</si>
  <si>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</si>
  <si>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</si>
  <si>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</si>
  <si>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</si>
  <si>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</si>
  <si>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</si>
  <si>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</si>
  <si>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</si>
  <si>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</si>
  <si>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</si>
  <si>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</si>
  <si>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</si>
  <si>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</si>
  <si>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</si>
  <si>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</si>
  <si>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</si>
  <si>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</si>
  <si>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</si>
  <si>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</si>
  <si>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</si>
  <si>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</si>
  <si>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</si>
  <si>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</si>
  <si>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</si>
  <si>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</si>
  <si>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</si>
  <si>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</si>
  <si>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</si>
  <si>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</si>
  <si>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</si>
  <si>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</si>
  <si>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</si>
  <si>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</si>
  <si>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</si>
  <si>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</si>
  <si>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</si>
  <si>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</si>
  <si>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</si>
  <si>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</si>
  <si>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</si>
  <si>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</si>
  <si>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</si>
  <si>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</si>
  <si>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</si>
  <si>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</si>
  <si>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</si>
  <si>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</si>
  <si>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</si>
  <si>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</si>
  <si>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</si>
  <si>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</si>
  <si>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</si>
  <si>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</si>
  <si>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</si>
  <si>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</si>
  <si>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</si>
  <si>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</si>
  <si>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</si>
  <si>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</si>
  <si>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</si>
  <si>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</si>
  <si>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</si>
  <si>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</si>
  <si>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</si>
  <si>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</si>
  <si>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</si>
  <si>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</si>
  <si>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</si>
  <si>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</si>
  <si>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</si>
  <si>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</si>
  <si>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</si>
  <si>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</si>
  <si>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</si>
  <si>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</si>
  <si>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</si>
  <si>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</si>
  <si>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</si>
  <si>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</si>
  <si>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</si>
  <si>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</si>
  <si>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</si>
  <si>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</si>
  <si>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</si>
  <si>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</si>
  <si>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</si>
  <si>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</si>
  <si>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</si>
  <si>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</si>
  <si>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</si>
  <si>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</si>
  <si>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</si>
  <si>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</si>
  <si>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</si>
  <si>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</si>
  <si>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</si>
  <si>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</si>
  <si>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</si>
  <si>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</si>
  <si>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</si>
  <si>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</si>
  <si>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</si>
  <si>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</si>
  <si>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</si>
  <si>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</si>
  <si>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</si>
  <si>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</si>
  <si>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</si>
  <si>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</si>
  <si>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</si>
  <si>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</si>
  <si>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</si>
  <si>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</si>
  <si>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</si>
  <si>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</si>
  <si>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</si>
  <si>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</si>
  <si>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</si>
  <si>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</si>
  <si>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</si>
  <si>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</si>
  <si>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</si>
  <si>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</si>
  <si>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</si>
  <si>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</si>
  <si>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</si>
  <si>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</si>
  <si>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</si>
  <si>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</si>
  <si>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</si>
  <si>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</si>
  <si>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</si>
  <si>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</si>
  <si>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</si>
  <si>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</si>
  <si>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</si>
  <si>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</si>
  <si>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</si>
  <si>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</si>
  <si>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</si>
  <si>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</si>
  <si>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</si>
  <si>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</si>
  <si>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</si>
  <si>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</si>
  <si>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</si>
  <si>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</si>
  <si>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</si>
  <si>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</si>
  <si>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</si>
  <si>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</si>
  <si>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</si>
  <si>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</si>
  <si>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</si>
  <si>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</si>
  <si>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</si>
  <si>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</si>
  <si>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</si>
  <si>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</si>
  <si>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</si>
  <si>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</si>
  <si>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</si>
  <si>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</si>
  <si>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</si>
  <si>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</si>
  <si>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</si>
  <si>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</si>
  <si>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</si>
  <si>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</si>
  <si>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</si>
  <si>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</si>
  <si>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</si>
  <si>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</si>
  <si>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</si>
  <si>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</si>
  <si>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</si>
  <si>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</si>
  <si>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</si>
  <si>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</si>
  <si>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</si>
  <si>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</si>
  <si>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</si>
  <si>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</si>
  <si>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</si>
  <si>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</si>
  <si>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</si>
  <si>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</si>
  <si>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</si>
  <si>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</si>
  <si>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</si>
  <si>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</si>
  <si>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</si>
  <si>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</si>
  <si>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</si>
  <si>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</si>
  <si>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</si>
  <si>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</si>
  <si>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</si>
  <si>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</si>
  <si>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</si>
  <si>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</si>
  <si>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</si>
  <si>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</si>
  <si>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</si>
  <si>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</si>
  <si>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</si>
  <si>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</si>
  <si>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</si>
  <si>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</si>
  <si>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</si>
  <si>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</si>
  <si>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</si>
  <si>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</si>
  <si>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</si>
  <si>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</si>
  <si>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</si>
  <si>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</si>
  <si>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</si>
  <si>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</si>
  <si>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</si>
  <si>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</si>
  <si>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</si>
  <si>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</si>
  <si>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</si>
  <si>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</si>
  <si>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</si>
  <si>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</si>
  <si>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</si>
  <si>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</si>
  <si>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</si>
  <si>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</si>
  <si>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</si>
  <si>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</si>
  <si>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</si>
  <si>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</si>
  <si>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</si>
  <si>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</si>
  <si>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</si>
  <si>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</si>
  <si>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</si>
  <si>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</si>
  <si>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</si>
  <si>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</si>
  <si>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</si>
  <si>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</si>
  <si>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</si>
  <si>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</si>
  <si>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</si>
  <si>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</si>
  <si>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</si>
  <si>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</si>
  <si>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</si>
  <si>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</si>
  <si>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</si>
  <si>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</si>
  <si>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</si>
  <si>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</si>
  <si>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</si>
  <si>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</si>
  <si>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</si>
  <si>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</si>
  <si>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</si>
  <si>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</si>
  <si>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</si>
  <si>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</si>
  <si>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</si>
  <si>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</si>
  <si>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</si>
  <si>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</si>
  <si>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</si>
  <si>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</si>
  <si>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</si>
  <si>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</si>
  <si>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</si>
  <si>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</si>
  <si>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</si>
  <si>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</si>
  <si>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</si>
  <si>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</si>
  <si>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</si>
  <si>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</si>
  <si>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</si>
  <si>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</si>
  <si>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</si>
  <si>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</si>
  <si>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</si>
  <si>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</si>
  <si>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</si>
  <si>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</si>
  <si>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</si>
  <si>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</si>
  <si>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</si>
  <si>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</si>
  <si>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</si>
  <si>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</si>
  <si>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</si>
  <si>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</si>
  <si>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</si>
  <si>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</si>
  <si>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</si>
  <si>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</si>
  <si>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</si>
  <si>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</si>
  <si>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</si>
  <si>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</si>
  <si>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</si>
  <si>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</si>
  <si>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</si>
  <si>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</si>
  <si>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</si>
  <si>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</si>
  <si>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</si>
  <si>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</si>
  <si>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</si>
  <si>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</si>
  <si>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</si>
  <si>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</si>
  <si>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</si>
  <si>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</si>
  <si>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</si>
  <si>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</si>
  <si>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</si>
  <si>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</si>
  <si>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</si>
  <si>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</si>
  <si>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</si>
  <si>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</si>
  <si>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</si>
  <si>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</si>
  <si>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</si>
  <si>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</si>
  <si>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</si>
  <si>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</si>
  <si>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</si>
  <si>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</si>
  <si>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</si>
  <si>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</si>
  <si>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</si>
  <si>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</si>
  <si>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</si>
  <si>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</si>
  <si>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</si>
  <si>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</si>
  <si>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</si>
  <si>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</si>
  <si>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</si>
  <si>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</si>
  <si>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</si>
  <si>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</si>
  <si>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</si>
  <si>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</si>
  <si>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</si>
  <si>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</si>
  <si>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</si>
  <si>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</si>
  <si>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</si>
  <si>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</si>
  <si>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</si>
  <si>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</si>
  <si>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</si>
  <si>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</si>
  <si>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</si>
  <si>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</si>
  <si>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</si>
  <si>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</si>
  <si>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</si>
  <si>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</si>
  <si>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</si>
  <si>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</si>
  <si>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</si>
  <si>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</si>
  <si>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</si>
  <si>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</si>
  <si>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</si>
  <si>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</si>
  <si>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</si>
  <si>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</si>
  <si>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</si>
  <si>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</si>
  <si>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</si>
  <si>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</si>
  <si>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</si>
  <si>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</si>
  <si>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</si>
  <si>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</si>
  <si>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</si>
  <si>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</si>
  <si>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</si>
  <si>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</si>
  <si>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</si>
  <si>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</si>
  <si>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</si>
  <si>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</si>
  <si>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</si>
  <si>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</si>
  <si>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</si>
  <si>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</si>
  <si>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</si>
  <si>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</si>
  <si>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</si>
  <si>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</si>
  <si>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</si>
  <si>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</si>
  <si>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</si>
  <si>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</si>
  <si>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</si>
  <si>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</si>
  <si>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</si>
  <si>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</si>
  <si>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</si>
  <si>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</si>
  <si>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</si>
  <si>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</si>
  <si>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</si>
  <si>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</si>
  <si>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</si>
  <si>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</si>
  <si>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</si>
  <si>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</si>
  <si>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</si>
  <si>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</si>
  <si>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</si>
  <si>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</si>
  <si>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</si>
  <si>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</si>
  <si>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</si>
  <si>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</si>
  <si>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</si>
  <si>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</si>
  <si>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</si>
  <si>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</si>
  <si>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</si>
  <si>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</si>
  <si>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</si>
  <si>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</si>
  <si>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</si>
  <si>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</si>
  <si>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</si>
  <si>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</si>
  <si>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</si>
  <si>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</si>
  <si>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</si>
  <si>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</si>
  <si>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</si>
  <si>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</si>
  <si>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</si>
  <si>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</si>
  <si>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</si>
  <si>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</si>
  <si>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</si>
  <si>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</si>
  <si>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</si>
  <si>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</si>
  <si>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</si>
  <si>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</si>
  <si>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</si>
  <si>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</si>
  <si>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</si>
  <si>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</si>
  <si>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</si>
  <si>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</si>
  <si>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</si>
  <si>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</si>
  <si>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</si>
  <si>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</si>
  <si>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</si>
  <si>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</si>
  <si>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</si>
  <si>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</si>
  <si>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</si>
  <si>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</si>
  <si>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</si>
  <si>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</si>
  <si>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</si>
  <si>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</si>
  <si>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</si>
  <si>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</si>
  <si>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</si>
  <si>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</si>
  <si>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</si>
  <si>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</si>
  <si>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</si>
  <si>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</si>
  <si>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</si>
  <si>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</si>
  <si>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</si>
  <si>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</si>
  <si>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</si>
  <si>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</si>
  <si>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</si>
  <si>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</si>
  <si>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</si>
  <si>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</si>
  <si>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</si>
  <si>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</si>
  <si>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</si>
  <si>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</si>
  <si>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</si>
  <si>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</si>
  <si>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</si>
  <si>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</si>
  <si>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</si>
  <si>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</si>
  <si>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</si>
  <si>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</si>
  <si>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</si>
  <si>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</si>
  <si>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</si>
  <si>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</si>
  <si>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</si>
  <si>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</si>
  <si>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</si>
  <si>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</si>
  <si>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</si>
  <si>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</si>
  <si>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</si>
  <si>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</si>
  <si>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</si>
  <si>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</si>
  <si>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</si>
  <si>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</si>
  <si>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</si>
  <si>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</si>
  <si>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</si>
  <si>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</si>
  <si>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</si>
  <si>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</si>
  <si>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</si>
  <si>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</si>
  <si>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</si>
  <si>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</si>
  <si>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</si>
  <si>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</si>
  <si>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</si>
  <si>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</si>
  <si>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</si>
  <si>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</si>
  <si>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</si>
  <si>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</si>
  <si>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</si>
  <si>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</si>
  <si>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</si>
  <si>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</si>
  <si>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</si>
  <si>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</si>
  <si>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</si>
  <si>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</si>
  <si>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</si>
  <si>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</si>
  <si>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</si>
  <si>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</si>
  <si>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</si>
  <si>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</si>
  <si>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</si>
  <si>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</si>
  <si>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</si>
  <si>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</si>
  <si>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</si>
  <si>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</si>
  <si>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</si>
  <si>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</si>
  <si>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</si>
  <si>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</si>
  <si>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</si>
  <si>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</si>
  <si>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</si>
  <si>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</si>
  <si>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</si>
  <si>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</si>
  <si>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</si>
  <si>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</si>
  <si>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</si>
  <si>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</si>
  <si>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</si>
  <si>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</si>
  <si>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</si>
  <si>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</si>
  <si>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</si>
  <si>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</si>
  <si>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</si>
  <si>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</si>
  <si>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</si>
  <si>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</si>
  <si>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</si>
  <si>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</si>
  <si>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</si>
  <si>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</si>
  <si>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</si>
  <si>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</si>
  <si>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</si>
  <si>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</si>
  <si>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</si>
  <si>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</si>
  <si>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</si>
  <si>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</si>
  <si>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</si>
  <si>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</si>
  <si>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</si>
  <si>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</si>
  <si>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</si>
  <si>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</si>
  <si>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</si>
  <si>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</si>
  <si>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</si>
  <si>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</si>
  <si>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</si>
  <si>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</si>
  <si>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</si>
  <si>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</si>
  <si>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</si>
  <si>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</si>
  <si>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</si>
  <si>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</si>
  <si>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</si>
  <si>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</si>
  <si>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</si>
  <si>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</si>
  <si>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</si>
  <si>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</si>
  <si>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</si>
  <si>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</si>
  <si>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</si>
  <si>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</si>
  <si>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</si>
  <si>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</si>
  <si>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</si>
  <si>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</si>
  <si>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</si>
  <si>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</si>
  <si>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</si>
  <si>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</si>
  <si>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</si>
  <si>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</si>
  <si>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</si>
  <si>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</si>
  <si>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</si>
  <si>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</si>
  <si>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</si>
  <si>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</si>
  <si>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</si>
  <si>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</si>
  <si>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</si>
  <si>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</si>
  <si>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</si>
  <si>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</si>
  <si>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</si>
  <si>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</si>
  <si>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</si>
  <si>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</si>
  <si>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</si>
  <si>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</si>
  <si>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</si>
  <si>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</si>
  <si>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</si>
  <si>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</si>
  <si>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</si>
  <si>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</si>
  <si>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</si>
  <si>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</si>
  <si>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</si>
  <si>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</si>
  <si>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</si>
  <si>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</si>
  <si>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</si>
  <si>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</si>
  <si>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</si>
  <si>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</si>
  <si>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</si>
  <si>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</si>
  <si>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</si>
  <si>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</si>
  <si>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</si>
  <si>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</si>
  <si>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</si>
  <si>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</si>
  <si>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</si>
  <si>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</si>
  <si>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</si>
  <si>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</si>
  <si>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</si>
  <si>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</si>
  <si>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</si>
  <si>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</si>
  <si>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</si>
  <si>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</si>
  <si>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</si>
  <si>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</si>
  <si>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</si>
  <si>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</si>
  <si>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</si>
  <si>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</si>
  <si>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</si>
  <si>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</si>
  <si>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</si>
  <si>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</si>
  <si>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</si>
  <si>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</si>
  <si>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</si>
  <si>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</si>
  <si>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</si>
  <si>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</si>
  <si>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</si>
  <si>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</si>
  <si>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</si>
  <si>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</si>
  <si>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</si>
  <si>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</si>
  <si>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</si>
  <si>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</si>
  <si>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</si>
  <si>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</si>
  <si>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</si>
  <si>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</si>
  <si>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</si>
  <si>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</si>
  <si>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</si>
  <si>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</si>
  <si>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</si>
  <si>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</si>
  <si>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</si>
  <si>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</si>
  <si>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</si>
  <si>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</si>
  <si>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</si>
  <si>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</si>
  <si>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</si>
  <si>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</si>
  <si>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</si>
  <si>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</si>
  <si>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</si>
  <si>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</si>
  <si>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</si>
  <si>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</si>
  <si>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</si>
  <si>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</si>
  <si>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</si>
  <si>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</si>
  <si>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</si>
  <si>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</si>
  <si>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</si>
  <si>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</si>
  <si>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</si>
  <si>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</si>
  <si>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</si>
  <si>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</si>
  <si>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</si>
  <si>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</si>
  <si>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</si>
  <si>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</si>
  <si>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</si>
  <si>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</si>
  <si>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</si>
  <si>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</si>
  <si>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</si>
  <si>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</si>
  <si>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</si>
  <si>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</si>
  <si>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</si>
  <si>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</si>
  <si>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</si>
  <si>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</si>
  <si>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</si>
  <si>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</si>
  <si>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</si>
  <si>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</si>
  <si>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</si>
  <si>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</si>
  <si>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</si>
  <si>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</si>
  <si>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</si>
  <si>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</si>
  <si>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</si>
  <si>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</si>
  <si>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</si>
  <si>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</si>
  <si>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</si>
  <si>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</si>
  <si>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</si>
  <si>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</si>
  <si>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</si>
  <si>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</si>
  <si>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</si>
  <si>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</si>
  <si>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</si>
  <si>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</si>
  <si>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</si>
  <si>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</si>
  <si>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</si>
  <si>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</si>
  <si>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</si>
  <si>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</si>
  <si>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</si>
  <si>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</si>
  <si>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</si>
  <si>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</si>
  <si>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</si>
  <si>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</si>
  <si>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</si>
  <si>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</si>
  <si>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</si>
  <si>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</si>
  <si>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</si>
  <si>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</si>
  <si>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</si>
  <si>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</si>
  <si>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</si>
  <si>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</si>
  <si>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</si>
  <si>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</si>
  <si>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</si>
  <si>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</si>
  <si>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</si>
  <si>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</si>
  <si>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</si>
  <si>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</si>
  <si>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</si>
  <si>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</si>
  <si>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</si>
  <si>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</si>
  <si>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</si>
  <si>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</si>
  <si>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</si>
  <si>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</si>
  <si>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</si>
  <si>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</si>
  <si>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</si>
  <si>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</si>
  <si>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</si>
  <si>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</si>
  <si>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</si>
  <si>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</si>
  <si>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</si>
  <si>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</si>
  <si>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</si>
  <si>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</si>
  <si>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</si>
  <si>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</si>
  <si>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</si>
  <si>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</si>
  <si>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</si>
  <si>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</si>
  <si>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</si>
  <si>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</si>
  <si>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</si>
  <si>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</si>
  <si>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</si>
  <si>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</si>
  <si>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</si>
  <si>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</si>
  <si>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</si>
  <si>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</si>
  <si>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</si>
  <si>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</si>
  <si>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</si>
  <si>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</si>
  <si>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</si>
  <si>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</si>
  <si>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</si>
  <si>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</si>
  <si>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</si>
  <si>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</si>
  <si>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</si>
  <si>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</si>
  <si>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</si>
  <si>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</si>
  <si>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</si>
  <si>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</si>
  <si>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</si>
  <si>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</si>
  <si>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</si>
  <si>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</si>
  <si>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</si>
  <si>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</si>
  <si>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</si>
  <si>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</si>
  <si>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</si>
  <si>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</si>
  <si>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</si>
  <si>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</si>
  <si>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</si>
  <si>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</si>
  <si>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</si>
  <si>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</si>
  <si>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</si>
  <si>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</si>
  <si>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</si>
  <si>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</si>
  <si>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</si>
  <si>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</si>
  <si>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</si>
  <si>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</si>
  <si>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</si>
  <si>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</si>
  <si>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</si>
  <si>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</si>
  <si>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</si>
  <si>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</si>
  <si>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</si>
  <si>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</si>
  <si>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</si>
  <si>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</si>
  <si>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</si>
  <si>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</si>
  <si>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</si>
  <si>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</si>
  <si>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</si>
  <si>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</si>
  <si>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</si>
  <si>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</si>
  <si>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</si>
  <si>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</si>
  <si>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</si>
  <si>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</si>
  <si>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</si>
  <si>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</si>
  <si>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</si>
  <si>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</si>
  <si>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</si>
  <si>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</si>
  <si>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</si>
  <si>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</si>
  <si>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</si>
  <si>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</si>
  <si>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</si>
  <si>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</si>
  <si>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</si>
  <si>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</si>
  <si>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</si>
  <si>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</si>
  <si>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</si>
  <si>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</si>
  <si>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</si>
  <si>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</si>
  <si>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</si>
  <si>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</si>
  <si>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</si>
  <si>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</si>
  <si>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</si>
  <si>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</si>
  <si>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</si>
  <si>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</si>
  <si>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</si>
  <si>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</si>
  <si>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</si>
  <si>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</si>
  <si>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</si>
  <si>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</si>
  <si>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</si>
  <si>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</si>
  <si>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</si>
  <si>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</si>
  <si>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</si>
  <si>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</si>
  <si>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</si>
  <si>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</si>
  <si>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</si>
  <si>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</si>
  <si>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</si>
  <si>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</si>
  <si>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</si>
  <si>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</si>
  <si>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</si>
  <si>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</si>
  <si>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</si>
  <si>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</si>
  <si>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</si>
  <si>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</si>
  <si>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</si>
  <si>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</si>
  <si>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</si>
  <si>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</si>
  <si>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</si>
  <si>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</si>
  <si>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</si>
  <si>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</si>
  <si>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</si>
  <si>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</si>
  <si>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</si>
  <si>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</si>
  <si>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</si>
  <si>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</si>
  <si>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</si>
  <si>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</si>
  <si>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</si>
  <si>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</si>
  <si>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</si>
  <si>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</si>
  <si>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</si>
  <si>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</si>
  <si>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</si>
  <si>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</si>
  <si>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</si>
  <si>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</si>
  <si>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</si>
  <si>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</si>
  <si>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</si>
  <si>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</si>
  <si>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</si>
  <si>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</si>
  <si>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</si>
  <si>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</si>
  <si>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</si>
  <si>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</si>
  <si>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</si>
  <si>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</si>
  <si>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</si>
  <si>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</si>
  <si>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</si>
  <si>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</si>
  <si>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</si>
  <si>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</si>
  <si>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</si>
  <si>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</si>
  <si>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</si>
  <si>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</si>
  <si>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</si>
  <si>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</si>
  <si>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</si>
  <si>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</si>
  <si>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</si>
  <si>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</si>
  <si>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</si>
  <si>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</si>
  <si>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</si>
  <si>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</si>
  <si>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</si>
  <si>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</si>
  <si>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</si>
  <si>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</si>
  <si>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</si>
  <si>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</si>
  <si>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</si>
  <si>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</si>
  <si>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</si>
  <si>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</si>
  <si>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</si>
  <si>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</si>
  <si>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</si>
  <si>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</si>
  <si>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</si>
  <si>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</si>
  <si>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</si>
  <si>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</si>
  <si>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</si>
  <si>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</si>
  <si>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</si>
  <si>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</si>
  <si>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</si>
  <si>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</si>
  <si>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</si>
  <si>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</si>
  <si>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</si>
  <si>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</si>
  <si>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</si>
  <si>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</si>
  <si>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</si>
  <si>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</si>
  <si>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</si>
  <si>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</si>
  <si>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</si>
  <si>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</si>
  <si>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</si>
  <si>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</si>
  <si>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</si>
  <si>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</si>
  <si>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</si>
  <si>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</si>
  <si>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</si>
  <si>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</si>
  <si>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</si>
  <si>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</si>
  <si>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</si>
  <si>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</si>
  <si>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</si>
  <si>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</si>
  <si>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</si>
  <si>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</si>
  <si>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</si>
  <si>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</si>
  <si>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</si>
  <si>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</si>
  <si>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</si>
  <si>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</si>
  <si>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</si>
  <si>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</si>
  <si>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</si>
  <si>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</si>
  <si>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</si>
  <si>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</si>
  <si>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</si>
  <si>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</si>
  <si>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</si>
  <si>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</si>
  <si>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</si>
  <si>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</si>
  <si>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</si>
  <si>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</si>
  <si>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</si>
  <si>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</si>
  <si>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</si>
  <si>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</si>
  <si>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</si>
  <si>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</si>
  <si>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</si>
  <si>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</si>
  <si>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</si>
  <si>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</si>
  <si>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</si>
  <si>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</si>
  <si>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</si>
  <si>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</si>
  <si>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</si>
  <si>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</si>
  <si>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</si>
  <si>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</si>
  <si>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</si>
  <si>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</si>
  <si>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</si>
  <si>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</si>
  <si>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</si>
  <si>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</si>
  <si>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</si>
  <si>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</si>
  <si>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</si>
  <si>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</si>
  <si>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</si>
  <si>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</si>
  <si>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</si>
  <si>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</si>
  <si>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</si>
  <si>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</si>
  <si>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</si>
  <si>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</si>
  <si>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</si>
  <si>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</si>
  <si>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</si>
  <si>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</si>
  <si>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</si>
  <si>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</si>
  <si>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</si>
  <si>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</si>
  <si>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</si>
  <si>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</si>
  <si>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</si>
  <si>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</si>
  <si>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</si>
  <si>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</si>
  <si>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</si>
  <si>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</si>
  <si>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</si>
  <si>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</si>
  <si>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</si>
  <si>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</si>
  <si>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</si>
  <si>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</si>
  <si>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</si>
  <si>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</si>
  <si>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</si>
  <si>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</si>
  <si>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</si>
  <si>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</si>
  <si>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</si>
  <si>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</si>
  <si>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</si>
  <si>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</si>
  <si>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</si>
  <si>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</si>
  <si>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</si>
  <si>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</si>
  <si>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</si>
  <si>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</si>
  <si>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</si>
  <si>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</si>
  <si>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</si>
  <si>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</si>
  <si>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</si>
  <si>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</si>
  <si>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</si>
  <si>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</si>
  <si>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</si>
  <si>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</si>
  <si>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</si>
  <si>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</si>
  <si>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</si>
  <si>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</si>
  <si>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</si>
  <si>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</si>
  <si>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</si>
  <si>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</si>
  <si>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</si>
  <si>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</si>
  <si>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</si>
  <si>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</si>
  <si>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</si>
  <si>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</si>
  <si>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</si>
  <si>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</si>
  <si>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</si>
  <si>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</si>
  <si>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</si>
  <si>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</si>
  <si>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</si>
  <si>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</si>
  <si>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</si>
  <si>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</si>
  <si>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</si>
  <si>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</si>
  <si>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</si>
  <si>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</si>
  <si>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</si>
  <si>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</si>
  <si>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</si>
  <si>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</si>
  <si>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</si>
  <si>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</si>
  <si>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</si>
  <si>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</si>
  <si>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</si>
  <si>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</si>
  <si>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</si>
  <si>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</si>
  <si>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</si>
  <si>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</si>
  <si>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</si>
  <si>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</si>
  <si>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</si>
  <si>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</si>
  <si>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</si>
  <si>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</si>
  <si>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</si>
  <si>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</si>
  <si>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</si>
  <si>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</si>
  <si>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</si>
  <si>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</si>
  <si>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</si>
  <si>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</si>
  <si>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</si>
  <si>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</si>
  <si>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</si>
  <si>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</si>
  <si>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</si>
  <si>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</si>
  <si>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</si>
  <si>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</si>
  <si>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</si>
  <si>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</si>
  <si>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</si>
  <si>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</si>
  <si>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</si>
  <si>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</si>
  <si>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</si>
  <si>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</si>
  <si>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</si>
  <si>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</si>
  <si>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</si>
  <si>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</si>
  <si>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</si>
  <si>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</si>
  <si>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</si>
  <si>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</si>
  <si>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</si>
  <si>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</si>
  <si>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</si>
  <si>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</si>
  <si>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</si>
  <si>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</si>
  <si>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</si>
  <si>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</si>
  <si>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</si>
  <si>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</si>
  <si>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</si>
  <si>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</si>
  <si>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</si>
  <si>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</si>
  <si>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</si>
  <si>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</si>
  <si>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</si>
  <si>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</si>
  <si>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</si>
  <si>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</si>
  <si>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</si>
  <si>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</si>
  <si>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</si>
  <si>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</si>
  <si>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</si>
  <si>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</si>
  <si>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</si>
  <si>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</si>
  <si>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</si>
  <si>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</si>
  <si>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</si>
  <si>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</si>
  <si>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</si>
  <si>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</si>
  <si>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</si>
  <si>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</si>
  <si>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</si>
  <si>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</si>
  <si>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</si>
  <si>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</si>
  <si>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</si>
  <si>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</si>
  <si>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</si>
  <si>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</si>
  <si>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</si>
  <si>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</si>
  <si>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</si>
  <si>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</si>
  <si>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</si>
  <si>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</si>
  <si>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</si>
  <si>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</si>
  <si>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</si>
  <si>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</si>
  <si>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</si>
  <si>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</si>
  <si>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</si>
  <si>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</si>
  <si>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</si>
  <si>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</si>
  <si>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</si>
  <si>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</si>
  <si>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</si>
  <si>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</si>
  <si>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</si>
  <si>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</si>
  <si>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</si>
  <si>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</si>
  <si>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</si>
  <si>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</si>
  <si>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</si>
  <si>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</si>
  <si>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</si>
  <si>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</si>
  <si>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</si>
  <si>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</si>
  <si>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</si>
  <si>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</si>
  <si>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</si>
  <si>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</si>
  <si>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</si>
  <si>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</si>
  <si>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</si>
  <si>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</si>
  <si>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</si>
  <si>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</si>
  <si>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</si>
  <si>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</si>
  <si>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</si>
  <si>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</si>
  <si>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</si>
  <si>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</si>
  <si>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</si>
  <si>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</si>
  <si>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</si>
  <si>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</si>
  <si>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</si>
  <si>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</si>
  <si>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</si>
  <si>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</si>
  <si>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</si>
  <si>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</si>
  <si>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</si>
  <si>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</si>
  <si>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</si>
  <si>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</si>
  <si>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</si>
  <si>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</si>
  <si>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</si>
  <si>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</si>
  <si>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</si>
  <si>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</si>
  <si>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</si>
  <si>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</si>
  <si>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</si>
  <si>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</si>
  <si>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</si>
  <si>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</si>
  <si>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</si>
  <si>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</si>
  <si>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</si>
  <si>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</si>
  <si>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</si>
  <si>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</si>
  <si>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</si>
  <si>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</si>
  <si>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</si>
  <si>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</si>
  <si>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</si>
  <si>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</si>
  <si>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</si>
  <si>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</si>
  <si>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</si>
  <si>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</si>
  <si>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</si>
  <si>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</si>
  <si>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</si>
  <si>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</si>
  <si>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</si>
  <si>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</si>
  <si>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</si>
  <si>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</si>
  <si>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</si>
  <si>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</si>
  <si>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</si>
  <si>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</si>
  <si>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</si>
  <si>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</si>
  <si>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</si>
  <si>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</si>
  <si>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</si>
  <si>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</si>
  <si>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</si>
  <si>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</si>
  <si>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</si>
  <si>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</si>
  <si>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</si>
  <si>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</si>
  <si>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</si>
  <si>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</si>
  <si>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</si>
  <si>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</si>
  <si>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</si>
  <si>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</si>
  <si>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</si>
  <si>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</si>
  <si>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</si>
  <si>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</si>
  <si>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</si>
  <si>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</si>
  <si>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</si>
  <si>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</si>
  <si>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</si>
  <si>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</si>
  <si>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</si>
  <si>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</si>
  <si>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</si>
  <si>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</si>
  <si>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</si>
  <si>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</si>
  <si>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</si>
  <si>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</si>
  <si>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</si>
  <si>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</si>
  <si>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</si>
  <si>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</si>
  <si>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</si>
  <si>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</si>
  <si>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</si>
  <si>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</si>
  <si>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</si>
  <si>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</si>
  <si>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</si>
  <si>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</si>
  <si>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</si>
  <si>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</si>
  <si>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</si>
  <si>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</si>
  <si>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</si>
  <si>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</si>
  <si>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</si>
  <si>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</si>
  <si>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</si>
  <si>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</si>
  <si>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</si>
  <si>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</si>
  <si>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</si>
  <si>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</si>
  <si>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</si>
  <si>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</si>
  <si>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</si>
  <si>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</si>
  <si>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</si>
  <si>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</si>
  <si>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</si>
  <si>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</si>
  <si>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</si>
  <si>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</si>
  <si>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</si>
  <si>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</si>
  <si>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</si>
  <si>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</si>
  <si>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</si>
  <si>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</si>
  <si>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</si>
  <si>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</si>
  <si>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</si>
  <si>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</si>
  <si>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</si>
  <si>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</si>
  <si>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</si>
  <si>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</si>
  <si>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</si>
  <si>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</si>
  <si>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</si>
  <si>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</si>
  <si>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</si>
  <si>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</si>
  <si>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</si>
  <si>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</si>
  <si>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</si>
  <si>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</si>
  <si>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</si>
  <si>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</si>
  <si>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</si>
  <si>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</si>
  <si>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</si>
  <si>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</si>
  <si>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</si>
  <si>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</si>
  <si>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</si>
  <si>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</si>
  <si>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</si>
  <si>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</si>
  <si>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</si>
  <si>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</si>
  <si>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</si>
  <si>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</si>
  <si>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</si>
  <si>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</si>
  <si>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</si>
  <si>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</si>
  <si>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</si>
  <si>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</si>
  <si>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</si>
  <si>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</si>
  <si>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</si>
  <si>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</si>
  <si>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</si>
  <si>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</si>
  <si>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</si>
  <si>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</si>
  <si>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</si>
  <si>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</si>
  <si>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</si>
  <si>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</si>
  <si>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</si>
  <si>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</si>
  <si>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</si>
  <si>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</si>
  <si>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</si>
  <si>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</si>
  <si>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</si>
  <si>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</si>
  <si>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</si>
  <si>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</si>
  <si>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</si>
  <si>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</si>
  <si>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</si>
  <si>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</si>
  <si>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</si>
  <si>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</si>
  <si>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</si>
  <si>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</si>
  <si>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</si>
  <si>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</si>
  <si>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</si>
  <si>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</si>
  <si>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</si>
  <si>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</si>
  <si>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</si>
  <si>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</si>
  <si>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</si>
  <si>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</si>
  <si>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</si>
  <si>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</si>
  <si>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</si>
  <si>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</si>
  <si>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</si>
  <si>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</si>
  <si>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</si>
  <si>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</si>
  <si>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</si>
  <si>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</si>
  <si>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</si>
  <si>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</si>
  <si>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</si>
  <si>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</si>
  <si>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</si>
  <si>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</si>
  <si>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</si>
  <si>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</si>
  <si>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</si>
  <si>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</si>
  <si>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</si>
  <si>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</si>
  <si>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</si>
  <si>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</si>
  <si>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</si>
  <si>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</si>
  <si>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</si>
  <si>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</si>
  <si>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</si>
  <si>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</si>
  <si>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</si>
  <si>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</si>
  <si>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</si>
  <si>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</si>
  <si>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</si>
  <si>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</si>
  <si>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</si>
  <si>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</si>
  <si>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</si>
  <si>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</si>
  <si>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</si>
  <si>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</si>
  <si>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</si>
  <si>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</si>
  <si>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</si>
  <si>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</si>
  <si>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</si>
  <si>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</si>
  <si>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</si>
  <si>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</si>
  <si>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</si>
  <si>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</si>
  <si>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</si>
  <si>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</si>
  <si>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</si>
  <si>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</si>
  <si>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</si>
  <si>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</si>
  <si>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</si>
  <si>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</si>
  <si>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</si>
  <si>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</si>
  <si>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</si>
  <si>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</si>
  <si>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</si>
  <si>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</si>
  <si>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</si>
  <si>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</si>
  <si>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</si>
  <si>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</si>
  <si>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</si>
  <si>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</si>
  <si>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</si>
  <si>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</si>
  <si>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</si>
  <si>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</si>
  <si>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</si>
  <si>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</si>
  <si>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</si>
  <si>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</si>
  <si>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</si>
  <si>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</si>
  <si>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</si>
  <si>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</si>
  <si>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</si>
  <si>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</si>
  <si>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</si>
  <si>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</si>
  <si>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</si>
  <si>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</si>
  <si>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</si>
  <si>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</si>
  <si>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</si>
  <si>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</si>
  <si>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</si>
  <si>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</si>
  <si>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</si>
  <si>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</si>
  <si>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</si>
  <si>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</si>
  <si>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</si>
  <si>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</si>
  <si>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</si>
  <si>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</si>
  <si>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</si>
  <si>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</si>
  <si>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</si>
  <si>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</si>
  <si>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</si>
  <si>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</si>
  <si>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</si>
  <si>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</si>
  <si>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</si>
  <si>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</si>
  <si>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</si>
  <si>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</si>
  <si>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</si>
  <si>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</si>
  <si>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</si>
  <si>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</si>
  <si>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</si>
  <si>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</si>
  <si>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</si>
  <si>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</si>
  <si>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</si>
  <si>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</si>
  <si>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</si>
  <si>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</si>
  <si>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</si>
  <si>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</si>
  <si>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</si>
  <si>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</si>
  <si>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</si>
  <si>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</si>
  <si>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</si>
  <si>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</si>
  <si>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</si>
  <si>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</si>
  <si>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</si>
  <si>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</si>
  <si>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</si>
  <si>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</si>
  <si>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</si>
  <si>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</si>
  <si>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</si>
  <si>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</si>
  <si>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</si>
  <si>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</si>
  <si>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</si>
  <si>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</si>
  <si>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</si>
  <si>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</si>
  <si>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</si>
  <si>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</si>
  <si>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</si>
  <si>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</si>
  <si>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</si>
  <si>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</si>
  <si>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</si>
  <si>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</si>
  <si>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</si>
  <si>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</si>
  <si>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</si>
  <si>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</si>
  <si>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</si>
  <si>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</si>
  <si>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</si>
  <si>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</si>
  <si>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</si>
  <si>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</si>
  <si>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</si>
  <si>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</si>
  <si>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</si>
  <si>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</si>
  <si>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</si>
  <si>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</si>
  <si>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</si>
  <si>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</si>
  <si>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</si>
  <si>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</si>
  <si>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</si>
  <si>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</si>
  <si>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</si>
  <si>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</si>
  <si>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</si>
  <si>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</si>
  <si>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</si>
  <si>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</si>
  <si>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</si>
  <si>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</si>
  <si>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</si>
  <si>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</si>
  <si>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</si>
  <si>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</si>
  <si>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</si>
  <si>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</si>
  <si>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</si>
  <si>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</si>
  <si>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</si>
  <si>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</si>
  <si>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</si>
  <si>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</si>
  <si>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</si>
  <si>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</si>
  <si>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</si>
  <si>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</si>
  <si>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</si>
  <si>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</si>
  <si>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</si>
  <si>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</si>
  <si>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</si>
  <si>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</si>
  <si>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</si>
  <si>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</si>
  <si>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</si>
  <si>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</si>
  <si>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</si>
  <si>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</si>
  <si>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</si>
  <si>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</si>
  <si>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</si>
  <si>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</si>
  <si>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</si>
  <si>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</si>
  <si>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</si>
  <si>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</si>
  <si>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</si>
  <si>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</si>
  <si>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</si>
  <si>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</si>
  <si>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</si>
  <si>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</si>
  <si>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</si>
  <si>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</si>
  <si>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</si>
  <si>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</si>
  <si>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</si>
  <si>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</si>
  <si>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</si>
  <si>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</si>
  <si>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</si>
  <si>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</si>
  <si>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</si>
  <si>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</si>
  <si>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</si>
  <si>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</si>
  <si>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</si>
  <si>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</si>
  <si>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</si>
  <si>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</si>
  <si>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</si>
  <si>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</si>
  <si>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</si>
  <si>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</si>
  <si>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</si>
  <si>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</si>
  <si>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</si>
  <si>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</si>
  <si>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</si>
  <si>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</si>
  <si>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</si>
  <si>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</si>
  <si>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</si>
  <si>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</si>
  <si>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</si>
  <si>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</si>
  <si>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</si>
  <si>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</si>
  <si>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</si>
  <si>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</si>
  <si>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</si>
  <si>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</si>
  <si>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</si>
  <si>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</si>
  <si>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</si>
  <si>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</si>
  <si>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</si>
  <si>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</si>
  <si>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</si>
  <si>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</si>
  <si>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</si>
  <si>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</si>
  <si>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</si>
  <si>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</si>
  <si>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</si>
  <si>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</si>
  <si>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</si>
  <si>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</si>
  <si>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</si>
  <si>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</si>
  <si>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</si>
  <si>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</si>
  <si>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</si>
  <si>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</si>
  <si>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</si>
  <si>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</si>
  <si>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</si>
  <si>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</si>
  <si>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</si>
  <si>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</si>
  <si>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</si>
  <si>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</si>
  <si>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</si>
  <si>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</si>
  <si>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</si>
  <si>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</si>
  <si>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</si>
  <si>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</si>
  <si>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</si>
  <si>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</si>
  <si>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</si>
  <si>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</si>
  <si>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</si>
  <si>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</si>
  <si>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</si>
  <si>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</si>
  <si>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</si>
  <si>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</si>
  <si>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</si>
  <si>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</si>
  <si>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</si>
  <si>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</si>
  <si>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</si>
  <si>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</si>
  <si>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</si>
  <si>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</si>
  <si>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</si>
  <si>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</si>
  <si>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</si>
  <si>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</si>
  <si>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</si>
  <si>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</si>
  <si>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</si>
  <si>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</si>
  <si>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</si>
  <si>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</si>
  <si>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</si>
  <si>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</si>
  <si>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</si>
  <si>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</si>
  <si>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</si>
  <si>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</si>
  <si>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</si>
  <si>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</si>
  <si>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</si>
  <si>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</si>
  <si>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</si>
  <si>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</si>
  <si>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</si>
  <si>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</si>
  <si>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</si>
  <si>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</si>
  <si>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</si>
  <si>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</si>
  <si>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</si>
  <si>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</si>
  <si>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</si>
  <si>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</si>
  <si>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</si>
  <si>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</si>
  <si>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</si>
  <si>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</si>
  <si>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</si>
  <si>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</si>
  <si>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</si>
  <si>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</si>
  <si>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</si>
  <si>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</si>
  <si>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</si>
  <si>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</si>
  <si>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</si>
  <si>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</si>
  <si>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</si>
  <si>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</si>
  <si>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</si>
  <si>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</si>
  <si>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</si>
  <si>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</si>
  <si>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</si>
  <si>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</si>
  <si>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</si>
  <si>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</si>
  <si>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</si>
  <si>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</si>
  <si>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</si>
  <si>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</si>
  <si>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</si>
  <si>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</si>
  <si>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</si>
  <si>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</si>
  <si>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</si>
  <si>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</si>
  <si>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</si>
  <si>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</si>
  <si>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</si>
  <si>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</si>
  <si>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</si>
  <si>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</si>
  <si>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</si>
  <si>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</si>
  <si>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</si>
  <si>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</si>
  <si>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</si>
  <si>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</si>
  <si>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</si>
  <si>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</si>
  <si>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</si>
  <si>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</si>
  <si>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</si>
  <si>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</si>
  <si>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</si>
  <si>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</si>
  <si>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</si>
  <si>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</si>
  <si>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</si>
  <si>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</si>
  <si>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</si>
  <si>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</si>
  <si>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</si>
  <si>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</si>
  <si>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</si>
  <si>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</si>
  <si>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</si>
  <si>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</si>
  <si>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</si>
  <si>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</si>
  <si>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</si>
  <si>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</si>
  <si>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</si>
  <si>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</si>
  <si>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</si>
  <si>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</si>
  <si>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</si>
  <si>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</si>
  <si>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</si>
  <si>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</si>
  <si>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</si>
  <si>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</si>
  <si>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</si>
  <si>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</si>
  <si>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</si>
  <si>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</si>
  <si>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</si>
  <si>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</si>
  <si>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</si>
  <si>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</si>
  <si>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</si>
  <si>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</si>
  <si>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</si>
  <si>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</si>
  <si>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</si>
  <si>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</si>
  <si>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</si>
  <si>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</si>
  <si>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</si>
  <si>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</si>
  <si>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</si>
  <si>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</si>
  <si>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</si>
  <si>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</si>
  <si>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</si>
  <si>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</si>
  <si>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</si>
  <si>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</si>
  <si>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</si>
  <si>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</si>
  <si>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</si>
  <si>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</si>
  <si>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</si>
  <si>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</si>
  <si>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</si>
  <si>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</si>
  <si>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</si>
  <si>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</si>
  <si>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</si>
  <si>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</si>
  <si>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</si>
  <si>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</si>
  <si>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</si>
  <si>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</si>
  <si>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</si>
  <si>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</si>
  <si>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</si>
  <si>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</si>
  <si>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</si>
  <si>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</si>
  <si>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</si>
  <si>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</si>
  <si>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</si>
  <si>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</si>
  <si>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</si>
  <si>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</si>
  <si>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</si>
  <si>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</si>
  <si>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</si>
  <si>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</si>
  <si>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</si>
  <si>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</si>
  <si>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</si>
  <si>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</si>
  <si>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</si>
  <si>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</si>
  <si>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</si>
  <si>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</si>
  <si>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</si>
  <si>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</si>
  <si>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</si>
  <si>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</si>
  <si>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</si>
  <si>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</si>
  <si>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</si>
  <si>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</si>
  <si>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</si>
  <si>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</si>
  <si>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</si>
  <si>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</si>
  <si>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</si>
  <si>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</si>
  <si>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</si>
  <si>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</si>
  <si>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</si>
  <si>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</si>
  <si>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</si>
  <si>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</si>
  <si>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</si>
  <si>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</si>
  <si>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</si>
  <si>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</si>
  <si>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</si>
  <si>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</si>
  <si>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</si>
  <si>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</si>
  <si>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</si>
  <si>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</si>
  <si>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</si>
  <si>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</si>
  <si>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</si>
  <si>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</si>
  <si>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</si>
  <si>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</si>
  <si>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</si>
  <si>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</si>
  <si>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</si>
  <si>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</si>
  <si>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</si>
  <si>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</si>
  <si>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</si>
  <si>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</si>
  <si>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</si>
  <si>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</si>
  <si>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</si>
  <si>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</si>
  <si>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</si>
  <si>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</si>
  <si>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</si>
  <si>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</si>
  <si>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</si>
  <si>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</si>
  <si>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</si>
  <si>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</si>
  <si>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</si>
  <si>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</si>
  <si>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</si>
  <si>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</si>
  <si>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</si>
  <si>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</si>
  <si>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</si>
  <si>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</si>
  <si>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</si>
  <si>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</si>
  <si>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</si>
  <si>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</si>
  <si>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</si>
  <si>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</si>
  <si>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</si>
  <si>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</si>
  <si>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</si>
  <si>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</si>
  <si>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</si>
  <si>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</si>
  <si>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</si>
  <si>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</si>
  <si>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</si>
  <si>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</si>
  <si>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</si>
  <si>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</si>
  <si>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</si>
  <si>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</si>
  <si>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</si>
  <si>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</si>
  <si>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</si>
  <si>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</si>
  <si>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</si>
  <si>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</si>
  <si>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</si>
  <si>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</si>
  <si>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</si>
  <si>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</si>
  <si>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</si>
  <si>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</si>
  <si>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</si>
  <si>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</si>
  <si>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</si>
  <si>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</si>
  <si>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</si>
  <si>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</si>
  <si>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</si>
  <si>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</si>
  <si>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</si>
  <si>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</si>
  <si>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</si>
  <si>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</si>
  <si>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</si>
  <si>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</si>
  <si>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</si>
  <si>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</si>
  <si>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</si>
  <si>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</si>
  <si>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</si>
  <si>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</si>
  <si>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</si>
  <si>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</si>
  <si>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</si>
  <si>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</si>
  <si>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</si>
  <si>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</si>
  <si>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</si>
  <si>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</si>
  <si>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</si>
  <si>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</si>
  <si>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</si>
  <si>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</si>
  <si>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</si>
  <si>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</si>
  <si>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</si>
  <si>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</si>
  <si>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</si>
  <si>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</si>
  <si>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</si>
  <si>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</si>
  <si>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</si>
  <si>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</si>
  <si>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</si>
  <si>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</si>
  <si>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</si>
  <si>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</si>
  <si>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</si>
  <si>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</si>
  <si>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</si>
  <si>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</si>
  <si>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</si>
  <si>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</si>
  <si>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</si>
  <si>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</si>
  <si>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</si>
  <si>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</si>
  <si>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</si>
  <si>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</si>
  <si>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</si>
  <si>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</si>
  <si>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</si>
  <si>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</si>
  <si>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</si>
  <si>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</si>
  <si>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</si>
  <si>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</si>
  <si>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</si>
  <si>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</si>
  <si>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</si>
  <si>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</si>
  <si>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</si>
  <si>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</si>
  <si>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</si>
  <si>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</si>
  <si>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</si>
  <si>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</si>
  <si>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</si>
  <si>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</si>
  <si>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</si>
  <si>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</si>
  <si>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</si>
  <si>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</si>
  <si>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</si>
  <si>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</si>
  <si>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</si>
  <si>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</si>
  <si>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</si>
  <si>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</si>
  <si>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</si>
  <si>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</si>
  <si>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</si>
  <si>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</si>
  <si>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</si>
  <si>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</si>
  <si>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</si>
  <si>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</si>
  <si>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</si>
  <si>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</si>
  <si>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</si>
  <si>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</si>
  <si>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</si>
  <si>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</si>
  <si>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</si>
  <si>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</si>
  <si>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</si>
  <si>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</si>
  <si>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</si>
  <si>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</si>
  <si>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</si>
  <si>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</si>
  <si>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</si>
  <si>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</si>
  <si>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</si>
  <si>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</si>
  <si>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</si>
  <si>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</si>
  <si>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</si>
  <si>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</si>
  <si>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</si>
  <si>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</si>
  <si>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</si>
  <si>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</si>
  <si>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</si>
  <si>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</si>
  <si>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</si>
  <si>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</si>
  <si>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</si>
  <si>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</si>
  <si>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</si>
  <si>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</si>
  <si>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</si>
  <si>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</si>
  <si>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</si>
  <si>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</si>
  <si>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</si>
  <si>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</si>
  <si>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</si>
  <si>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</si>
  <si>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</si>
  <si>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</si>
  <si>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</si>
  <si>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</si>
  <si>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</si>
  <si>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</si>
  <si>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</si>
  <si>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</si>
  <si>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</si>
  <si>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</si>
  <si>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</si>
  <si>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</si>
  <si>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</si>
  <si>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</si>
  <si>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</si>
  <si>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</si>
  <si>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</si>
  <si>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</si>
  <si>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</si>
  <si>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</si>
  <si>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</si>
  <si>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</si>
  <si>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</si>
  <si>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</si>
  <si>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</si>
  <si>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</si>
  <si>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</si>
  <si>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</si>
  <si>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</si>
  <si>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</si>
  <si>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</si>
  <si>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</si>
  <si>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</si>
  <si>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</si>
  <si>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</si>
  <si>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</si>
  <si>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</si>
  <si>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</si>
  <si>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</si>
  <si>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</si>
  <si>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</si>
  <si>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</si>
  <si>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</si>
  <si>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</si>
  <si>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</si>
  <si>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</si>
  <si>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</si>
  <si>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</si>
  <si>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</si>
  <si>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</si>
  <si>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</si>
  <si>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</si>
  <si>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</si>
  <si>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</si>
  <si>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</si>
  <si>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</si>
  <si>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</si>
  <si>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</si>
  <si>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</si>
  <si>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</si>
  <si>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</si>
  <si>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</si>
  <si>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</si>
  <si>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</si>
  <si>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</si>
  <si>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</si>
  <si>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</si>
  <si>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</si>
  <si>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</si>
  <si>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</si>
  <si>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</si>
  <si>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</si>
  <si>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</si>
  <si>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</si>
  <si>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</si>
  <si>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</si>
  <si>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</si>
  <si>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</si>
  <si>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</si>
  <si>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</si>
  <si>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</si>
  <si>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</si>
  <si>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</si>
  <si>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</si>
  <si>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</si>
  <si>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</si>
  <si>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</si>
  <si>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</si>
  <si>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</si>
  <si>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</si>
  <si>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</si>
  <si>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</si>
  <si>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</si>
  <si>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</si>
  <si>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</si>
  <si>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</si>
  <si>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</si>
  <si>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</si>
  <si>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</si>
  <si>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</si>
  <si>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</si>
  <si>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</si>
  <si>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</si>
  <si>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</si>
  <si>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</si>
  <si>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</si>
  <si>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</si>
  <si>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</si>
  <si>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</si>
  <si>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</si>
  <si>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</si>
  <si>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</si>
  <si>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</si>
  <si>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</si>
  <si>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</si>
  <si>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</si>
  <si>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</si>
  <si>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</si>
  <si>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</si>
  <si>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</si>
  <si>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</si>
  <si>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</si>
  <si>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</si>
  <si>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</si>
  <si>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</si>
  <si>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</si>
  <si>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</si>
  <si>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</si>
  <si>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</si>
  <si>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</si>
  <si>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</si>
  <si>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</si>
  <si>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</si>
  <si>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</si>
  <si>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</si>
  <si>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</si>
  <si>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</si>
  <si>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</si>
  <si>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</si>
  <si>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</si>
  <si>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</si>
  <si>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</si>
  <si>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</si>
  <si>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</si>
  <si>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</si>
  <si>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</si>
  <si>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</si>
  <si>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</si>
  <si>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</si>
  <si>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</si>
  <si>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</si>
  <si>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</si>
  <si>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</si>
  <si>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</si>
  <si>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</si>
  <si>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</si>
  <si>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</si>
  <si>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</si>
  <si>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</si>
  <si>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</si>
  <si>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</si>
  <si>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</si>
  <si>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</si>
  <si>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</si>
  <si>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</si>
  <si>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</si>
  <si>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</si>
  <si>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</si>
  <si>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</si>
  <si>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</si>
  <si>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</si>
  <si>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</si>
  <si>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</si>
  <si>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</si>
  <si>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</si>
  <si>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</si>
  <si>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</si>
  <si>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</si>
  <si>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</si>
  <si>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</si>
  <si>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</si>
  <si>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</si>
  <si>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</si>
  <si>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</si>
  <si>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</si>
  <si>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</si>
  <si>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</si>
  <si>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</si>
  <si>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</si>
  <si>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</si>
  <si>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</si>
  <si>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</si>
  <si>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</si>
  <si>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</si>
  <si>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</si>
  <si>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</si>
  <si>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</si>
  <si>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</si>
  <si>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</si>
  <si>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</si>
  <si>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</si>
  <si>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</si>
  <si>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</si>
  <si>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</si>
  <si>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</si>
  <si>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</si>
  <si>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</si>
  <si>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</si>
  <si>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</si>
  <si>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</si>
  <si>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</si>
  <si>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</si>
  <si>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</si>
  <si>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</si>
  <si>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</si>
  <si>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</si>
  <si>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</si>
  <si>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</si>
  <si>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</si>
  <si>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</si>
  <si>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</si>
  <si>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</si>
  <si>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</si>
  <si>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</si>
  <si>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</si>
  <si>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</si>
  <si>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</si>
  <si>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</si>
  <si>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</si>
  <si>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</si>
  <si>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</si>
  <si>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</si>
  <si>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</si>
  <si>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</si>
  <si>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</si>
  <si>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</si>
  <si>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</si>
  <si>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</si>
  <si>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</si>
  <si>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</si>
  <si>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</si>
  <si>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</si>
  <si>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</si>
  <si>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</si>
  <si>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</si>
  <si>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</si>
  <si>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</si>
  <si>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</si>
  <si>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</si>
  <si>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</si>
  <si>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</si>
  <si>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</si>
  <si>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</si>
  <si>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</si>
  <si>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</si>
  <si>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</si>
  <si>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</si>
  <si>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</si>
  <si>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</si>
  <si>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</si>
  <si>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</si>
  <si>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</si>
  <si>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</si>
  <si>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</si>
  <si>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</si>
  <si>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</si>
  <si>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</si>
  <si>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</si>
  <si>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</si>
  <si>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</si>
  <si>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</si>
  <si>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</si>
  <si>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</si>
  <si>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</si>
  <si>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</si>
  <si>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</si>
  <si>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</si>
  <si>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</si>
  <si>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</si>
  <si>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</si>
  <si>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</si>
  <si>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</si>
  <si>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</si>
  <si>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</si>
  <si>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</si>
  <si>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</si>
  <si>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</si>
  <si>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</si>
  <si>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</si>
  <si>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</si>
  <si>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</si>
  <si>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</si>
  <si>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</si>
  <si>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</si>
  <si>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</si>
  <si>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</si>
  <si>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</si>
  <si>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</si>
  <si>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</si>
  <si>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</si>
  <si>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</si>
  <si>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</si>
  <si>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</si>
  <si>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</si>
  <si>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</si>
  <si>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</si>
  <si>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</si>
  <si>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</si>
  <si>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</si>
  <si>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</si>
  <si>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</si>
  <si>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</si>
  <si>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</si>
  <si>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</si>
  <si>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</si>
  <si>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</si>
  <si>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</si>
  <si>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</si>
  <si>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</si>
  <si>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</si>
  <si>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</si>
  <si>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</si>
  <si>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</si>
  <si>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</si>
  <si>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</si>
  <si>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</si>
  <si>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</si>
  <si>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</si>
  <si>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</si>
  <si>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</si>
  <si>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</si>
  <si>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</si>
  <si>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</si>
  <si>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</si>
  <si>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</si>
  <si>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</si>
  <si>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</si>
  <si>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</si>
  <si>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</si>
  <si>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</si>
  <si>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</si>
  <si>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</si>
  <si>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</si>
  <si>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</si>
  <si>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</si>
  <si>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</si>
  <si>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</si>
  <si>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</si>
  <si>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</si>
  <si>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</si>
  <si>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</si>
  <si>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</si>
  <si>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</si>
  <si>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</si>
  <si>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</si>
  <si>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</si>
  <si>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</si>
  <si>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</si>
  <si>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</si>
  <si>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</si>
  <si>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</si>
  <si>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</si>
  <si>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</si>
  <si>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</si>
  <si>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</si>
  <si>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</si>
  <si>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</si>
  <si>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</si>
  <si>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</si>
  <si>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</si>
  <si>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</si>
  <si>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</si>
  <si>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</si>
  <si>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</si>
  <si>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</si>
  <si>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</si>
  <si>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</si>
  <si>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</si>
  <si>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</si>
  <si>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</si>
  <si>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</si>
  <si>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</si>
  <si>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</si>
  <si>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</si>
  <si>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</si>
  <si>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</si>
  <si>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</si>
  <si>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</si>
  <si>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</si>
  <si>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</si>
  <si>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</si>
  <si>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</si>
  <si>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</si>
  <si>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</si>
  <si>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</si>
  <si>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</si>
  <si>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</si>
  <si>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</si>
  <si>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</si>
  <si>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</si>
  <si>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</si>
  <si>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</si>
  <si>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</si>
  <si>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</si>
  <si>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</si>
  <si>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</si>
  <si>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</si>
  <si>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</si>
  <si>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</si>
  <si>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</si>
  <si>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</si>
  <si>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</si>
  <si>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</si>
  <si>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</si>
  <si>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</si>
  <si>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</si>
  <si>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</si>
  <si>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</si>
  <si>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</si>
  <si>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</si>
  <si>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</si>
  <si>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</si>
  <si>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</si>
  <si>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</si>
  <si>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</si>
  <si>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</si>
  <si>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</si>
  <si>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</si>
  <si>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</si>
  <si>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</si>
  <si>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</si>
  <si>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</si>
  <si>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</si>
  <si>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</si>
  <si>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</si>
  <si>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</si>
  <si>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</si>
  <si>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</si>
  <si>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</si>
  <si>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</si>
  <si>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</si>
  <si>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</si>
  <si>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</si>
  <si>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</si>
  <si>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</si>
  <si>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</si>
  <si>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</si>
  <si>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</si>
  <si>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</si>
  <si>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</si>
  <si>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</si>
  <si>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</si>
  <si>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</si>
  <si>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</si>
  <si>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</si>
  <si>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</si>
  <si>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</si>
  <si>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</si>
  <si>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</si>
  <si>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</si>
  <si>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</si>
  <si>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</si>
  <si>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</si>
  <si>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</si>
  <si>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</si>
  <si>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</si>
  <si>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</si>
  <si>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</si>
  <si>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</si>
  <si>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</si>
  <si>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</si>
  <si>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</si>
  <si>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</si>
  <si>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</si>
  <si>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</si>
  <si>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</si>
  <si>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</si>
  <si>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</si>
  <si>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</si>
  <si>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</si>
  <si>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</si>
  <si>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</si>
  <si>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</si>
  <si>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</si>
  <si>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</si>
  <si>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</si>
  <si>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</si>
  <si>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</si>
  <si>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</si>
  <si>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</si>
  <si>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</si>
  <si>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</si>
  <si>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</si>
  <si>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</si>
  <si>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</si>
  <si>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</si>
  <si>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</si>
  <si>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</si>
  <si>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</si>
  <si>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</si>
  <si>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</si>
  <si>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</si>
  <si>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</si>
  <si>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</si>
  <si>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</si>
  <si>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</si>
  <si>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</si>
  <si>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</si>
  <si>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</si>
  <si>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</si>
  <si>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</si>
  <si>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</si>
  <si>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</si>
  <si>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</si>
  <si>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</si>
  <si>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</si>
  <si>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</si>
  <si>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</si>
  <si>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</si>
  <si>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</si>
  <si>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</si>
  <si>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</si>
  <si>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</si>
  <si>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</si>
  <si>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</si>
  <si>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</si>
  <si>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</si>
  <si>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</si>
  <si>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</si>
  <si>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</si>
  <si>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</si>
  <si>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</si>
  <si>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</si>
  <si>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</si>
  <si>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</si>
  <si>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</si>
  <si>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</si>
  <si>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</si>
  <si>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</si>
  <si>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</si>
  <si>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</si>
  <si>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</si>
  <si>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</si>
  <si>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</si>
  <si>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</si>
  <si>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</si>
  <si>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</si>
  <si>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</si>
  <si>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</si>
  <si>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</si>
  <si>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</si>
  <si>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</si>
  <si>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</si>
  <si>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</si>
  <si>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</si>
  <si>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</si>
  <si>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</si>
  <si>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</si>
  <si>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</si>
  <si>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</si>
  <si>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</si>
  <si>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</si>
  <si>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</si>
  <si>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</si>
  <si>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</si>
  <si>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</si>
  <si>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</si>
  <si>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</si>
  <si>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</si>
  <si>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</si>
  <si>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</si>
  <si>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</si>
  <si>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</si>
  <si>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</si>
  <si>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</si>
  <si>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</si>
  <si>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</si>
  <si>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</si>
  <si>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</si>
  <si>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</si>
  <si>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</si>
  <si>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</si>
  <si>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</si>
  <si>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</si>
  <si>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</si>
  <si>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</si>
  <si>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</si>
  <si>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</si>
  <si>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</si>
  <si>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</si>
  <si>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</si>
  <si>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</si>
  <si>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</si>
  <si>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</si>
  <si>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</si>
  <si>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</si>
  <si>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</si>
  <si>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</si>
  <si>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</si>
  <si>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</si>
  <si>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</si>
  <si>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</si>
  <si>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</si>
  <si>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</si>
  <si>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</si>
  <si>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</si>
  <si>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</si>
  <si>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</si>
  <si>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</si>
  <si>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</si>
  <si>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</si>
  <si>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</si>
  <si>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</si>
  <si>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</si>
  <si>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</si>
  <si>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</si>
  <si>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</si>
  <si>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</si>
  <si>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</si>
  <si>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</si>
  <si>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</si>
  <si>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</si>
  <si>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</si>
  <si>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</si>
  <si>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</si>
  <si>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</si>
  <si>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</si>
  <si>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</si>
  <si>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</si>
  <si>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</si>
  <si>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</si>
  <si>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</si>
  <si>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</si>
  <si>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</si>
  <si>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</si>
  <si>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</si>
  <si>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</si>
  <si>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</si>
  <si>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</si>
  <si>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</si>
  <si>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</si>
  <si>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</si>
  <si>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</si>
  <si>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</si>
  <si>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</si>
  <si>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</si>
  <si>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</si>
  <si>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</si>
  <si>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</si>
  <si>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</si>
  <si>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</si>
  <si>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</si>
  <si>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</si>
  <si>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</si>
  <si>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</si>
  <si>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</si>
  <si>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</si>
  <si>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</si>
  <si>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</si>
  <si>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</si>
  <si>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</si>
  <si>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</si>
  <si>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</si>
  <si>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</si>
  <si>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</si>
  <si>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</si>
  <si>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</si>
  <si>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</si>
  <si>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</si>
  <si>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</si>
  <si>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</si>
  <si>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</si>
  <si>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</si>
  <si>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</si>
  <si>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</si>
  <si>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</si>
  <si>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</si>
  <si>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</si>
  <si>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</si>
  <si>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</si>
  <si>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</si>
  <si>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</si>
  <si>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</si>
  <si>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</si>
  <si>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</si>
  <si>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</si>
  <si>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</si>
  <si>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</si>
  <si>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</si>
  <si>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</si>
  <si>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</si>
  <si>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</si>
  <si>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</si>
  <si>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</si>
  <si>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</si>
  <si>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</si>
  <si>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</si>
  <si>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</si>
  <si>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</si>
  <si>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</si>
  <si>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</si>
  <si>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</si>
  <si>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</si>
  <si>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</si>
  <si>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</si>
  <si>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</si>
  <si>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</si>
  <si>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</si>
  <si>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</si>
  <si>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</si>
  <si>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</si>
  <si>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</si>
  <si>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</si>
  <si>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</si>
  <si>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</si>
  <si>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</si>
  <si>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</si>
  <si>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</si>
  <si>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</si>
  <si>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</si>
  <si>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</si>
  <si>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</si>
  <si>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</si>
  <si>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</si>
  <si>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</si>
  <si>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</si>
  <si>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</si>
  <si>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</si>
  <si>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</si>
  <si>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</si>
  <si>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</si>
  <si>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</si>
  <si>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</si>
  <si>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</si>
  <si>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</si>
  <si>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</si>
  <si>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</si>
  <si>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</si>
  <si>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</si>
  <si>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</si>
  <si>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</si>
  <si>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</si>
  <si>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</si>
  <si>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</si>
  <si>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</si>
  <si>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</si>
  <si>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</si>
  <si>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</si>
  <si>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</si>
  <si>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</si>
  <si>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</si>
  <si>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</si>
  <si>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</si>
  <si>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</si>
  <si>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</si>
  <si>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</si>
  <si>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</si>
  <si>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</si>
  <si>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</si>
  <si>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</si>
  <si>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</si>
  <si>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</si>
  <si>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</si>
  <si>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</si>
  <si>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</si>
  <si>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</si>
  <si>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</si>
  <si>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</si>
  <si>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</si>
  <si>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</si>
  <si>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</si>
  <si>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</si>
  <si>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</si>
  <si>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</si>
  <si>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</si>
  <si>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</si>
  <si>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</si>
  <si>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</si>
  <si>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</si>
  <si>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</si>
  <si>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</si>
  <si>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</si>
  <si>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</si>
  <si>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</si>
  <si>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</si>
  <si>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</si>
  <si>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</si>
  <si>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</si>
  <si>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</si>
  <si>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</si>
  <si>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</si>
  <si>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</si>
  <si>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</si>
  <si>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</si>
  <si>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</si>
  <si>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</si>
  <si>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</si>
  <si>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</si>
  <si>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</si>
  <si>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</si>
  <si>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</si>
  <si>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</si>
  <si>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</si>
  <si>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</si>
  <si>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</si>
  <si>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</si>
  <si>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</si>
  <si>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</si>
  <si>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</si>
  <si>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</si>
  <si>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</si>
  <si>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</si>
  <si>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</si>
  <si>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</si>
  <si>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</si>
  <si>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</si>
  <si>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</si>
  <si>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</si>
  <si>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</si>
  <si>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</si>
  <si>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</si>
  <si>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</si>
  <si>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</si>
  <si>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</si>
  <si>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</si>
  <si>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</si>
  <si>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</si>
  <si>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</si>
  <si>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</si>
  <si>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</si>
  <si>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</si>
  <si>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</si>
  <si>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</si>
  <si>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</si>
  <si>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</si>
  <si>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</si>
  <si>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</si>
  <si>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</si>
  <si>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</si>
  <si>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</si>
  <si>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</si>
  <si>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</si>
  <si>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</si>
  <si>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</si>
  <si>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</si>
  <si>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</si>
  <si>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</si>
  <si>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</si>
  <si>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</si>
  <si>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</si>
  <si>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</si>
  <si>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</si>
  <si>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</si>
  <si>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</si>
  <si>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</si>
  <si>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</si>
  <si>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</si>
  <si>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</si>
  <si>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</si>
  <si>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</si>
  <si>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</si>
  <si>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</si>
  <si>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</si>
  <si>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</si>
  <si>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</si>
  <si>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</si>
  <si>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</si>
  <si>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</si>
  <si>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</si>
  <si>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</si>
  <si>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</si>
  <si>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</si>
  <si>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</si>
  <si>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</si>
  <si>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</si>
  <si>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</si>
  <si>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</si>
  <si>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</si>
  <si>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</si>
  <si>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</si>
  <si>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</si>
  <si>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</si>
  <si>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</si>
  <si>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</si>
  <si>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</si>
  <si>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</si>
  <si>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</si>
  <si>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</si>
  <si>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</si>
  <si>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</si>
  <si>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</si>
  <si>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</si>
  <si>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</si>
  <si>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</si>
  <si>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</si>
  <si>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</si>
  <si>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</si>
  <si>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</si>
  <si>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</si>
  <si>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</si>
  <si>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</si>
  <si>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</si>
  <si>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</si>
  <si>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</si>
  <si>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</si>
  <si>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</si>
  <si>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</si>
  <si>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</si>
  <si>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</si>
  <si>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</si>
  <si>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</si>
  <si>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</si>
  <si>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</si>
  <si>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</si>
  <si>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</si>
  <si>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</si>
  <si>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</si>
  <si>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</si>
  <si>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</si>
  <si>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</si>
  <si>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</si>
  <si>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</si>
  <si>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</si>
  <si>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</si>
  <si>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</si>
  <si>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</si>
  <si>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</si>
  <si>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</si>
  <si>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</si>
  <si>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</si>
  <si>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</si>
  <si>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</si>
  <si>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</si>
  <si>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</si>
  <si>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</si>
  <si>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</si>
  <si>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</si>
  <si>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</si>
  <si>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</si>
  <si>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</si>
  <si>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</si>
  <si>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</si>
  <si>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</si>
  <si>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</si>
  <si>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</si>
  <si>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</si>
  <si>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</si>
  <si>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</si>
  <si>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</si>
  <si>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</si>
  <si>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</si>
  <si>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</si>
  <si>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</si>
  <si>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</si>
  <si>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</si>
  <si>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</si>
  <si>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</si>
  <si>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</si>
  <si>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</si>
  <si>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</si>
  <si>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</si>
  <si>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</si>
  <si>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</si>
  <si>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</si>
  <si>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</si>
  <si>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</si>
  <si>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</si>
  <si>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</si>
  <si>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</si>
  <si>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</si>
  <si>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</si>
  <si>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</si>
  <si>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</si>
  <si>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</si>
  <si>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</si>
  <si>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</si>
  <si>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</si>
  <si>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</si>
  <si>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</si>
  <si>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</si>
  <si>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</si>
  <si>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</si>
  <si>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</si>
  <si>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</si>
  <si>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</si>
  <si>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</si>
  <si>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</si>
  <si>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</si>
  <si>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</si>
  <si>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</si>
  <si>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</si>
  <si>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</si>
  <si>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</si>
  <si>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</si>
  <si>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</si>
  <si>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</si>
  <si>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</si>
  <si>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</si>
  <si>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</si>
  <si>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</si>
  <si>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</si>
  <si>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</si>
  <si>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</si>
  <si>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</si>
  <si>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</si>
  <si>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</si>
  <si>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</si>
  <si>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</si>
  <si>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</si>
  <si>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</si>
  <si>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</si>
  <si>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</si>
  <si>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</si>
  <si>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</si>
  <si>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</si>
  <si>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</si>
  <si>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</si>
  <si>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</si>
  <si>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</si>
  <si>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</si>
  <si>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</si>
  <si>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</si>
  <si>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</si>
  <si>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</si>
  <si>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</si>
  <si>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</si>
  <si>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</si>
  <si>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</si>
  <si>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</si>
  <si>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</si>
  <si>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</si>
  <si>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</si>
  <si>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</si>
  <si>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</si>
  <si>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</si>
  <si>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</si>
  <si>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</si>
  <si>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</si>
  <si>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</si>
  <si>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</si>
  <si>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</si>
  <si>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</si>
  <si>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</si>
  <si>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</si>
  <si>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</si>
  <si>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</si>
  <si>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</si>
  <si>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</si>
  <si>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</si>
  <si>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</si>
  <si>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</si>
  <si>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</si>
  <si>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</si>
  <si>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</si>
  <si>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</si>
  <si>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</si>
  <si>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</si>
  <si>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</si>
  <si>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</si>
  <si>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</si>
  <si>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</si>
  <si>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</si>
  <si>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</si>
  <si>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</si>
  <si>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</si>
  <si>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</si>
  <si>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</si>
  <si>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</si>
  <si>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</si>
  <si>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</si>
  <si>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</si>
  <si>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</si>
  <si>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</si>
  <si>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</si>
  <si>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</si>
  <si>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</si>
  <si>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</si>
  <si>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</si>
  <si>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</si>
  <si>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</si>
  <si>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</si>
  <si>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</si>
  <si>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</si>
  <si>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</si>
  <si>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</si>
  <si>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</si>
  <si>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</si>
  <si>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</si>
  <si>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</si>
  <si>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</si>
  <si>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</si>
  <si>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</si>
  <si>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</si>
  <si>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</si>
  <si>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</si>
  <si>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</si>
  <si>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</si>
  <si>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</si>
  <si>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</si>
  <si>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</si>
  <si>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</si>
  <si>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</si>
  <si>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</si>
  <si>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</si>
  <si>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</si>
  <si>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</si>
  <si>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</si>
  <si>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</si>
  <si>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</si>
  <si>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</si>
  <si>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</si>
  <si>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</si>
  <si>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</si>
  <si>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</si>
  <si>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</si>
  <si>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</si>
  <si>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</si>
  <si>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</si>
  <si>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</si>
  <si>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</si>
  <si>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</si>
  <si>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</si>
  <si>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</si>
  <si>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</si>
  <si>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</si>
  <si>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</si>
  <si>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</si>
  <si>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</si>
  <si>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</si>
  <si>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</si>
  <si>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</si>
  <si>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</si>
  <si>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</si>
  <si>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</si>
  <si>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</si>
  <si>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</si>
  <si>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</si>
  <si>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</si>
  <si>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</si>
  <si>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</si>
  <si>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</si>
  <si>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</si>
  <si>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</si>
  <si>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</si>
  <si>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</si>
  <si>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</si>
  <si>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</si>
  <si>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</si>
  <si>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</si>
  <si>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</si>
  <si>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</si>
  <si>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</si>
  <si>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</si>
  <si>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</si>
  <si>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</si>
  <si>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</si>
  <si>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</si>
  <si>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</si>
  <si>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</si>
  <si>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</si>
  <si>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</si>
  <si>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</si>
  <si>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</si>
  <si>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</si>
  <si>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</si>
  <si>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</si>
  <si>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</si>
  <si>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</si>
  <si>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</si>
  <si>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</si>
  <si>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</si>
  <si>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</si>
  <si>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</si>
  <si>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</si>
  <si>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</si>
  <si>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</si>
  <si>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</si>
  <si>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</si>
  <si>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</si>
  <si>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</si>
  <si>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</si>
  <si>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</si>
  <si>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</si>
  <si>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</si>
  <si>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</si>
  <si>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</si>
  <si>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</si>
  <si>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</si>
  <si>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</si>
  <si>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</si>
  <si>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</si>
  <si>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</si>
  <si>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</si>
  <si>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</si>
  <si>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</si>
  <si>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</si>
  <si>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</si>
  <si>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</si>
  <si>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</si>
  <si>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</si>
  <si>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</si>
  <si>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</si>
  <si>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</si>
  <si>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</si>
  <si>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</si>
  <si>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</si>
  <si>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</si>
  <si>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</si>
  <si>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</si>
  <si>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</si>
  <si>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</si>
  <si>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</si>
  <si>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</si>
  <si>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</si>
  <si>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</si>
  <si>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</si>
  <si>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</si>
  <si>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</si>
  <si>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</si>
  <si>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</si>
  <si>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</si>
  <si>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</si>
  <si>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</si>
  <si>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</si>
  <si>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</si>
  <si>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</si>
  <si>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</si>
  <si>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</si>
  <si>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</si>
  <si>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</si>
  <si>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</si>
  <si>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</si>
  <si>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</si>
  <si>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</si>
  <si>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</si>
  <si>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</si>
  <si>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</si>
  <si>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</si>
  <si>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</si>
  <si>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</si>
  <si>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</si>
  <si>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</si>
  <si>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</si>
  <si>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</si>
  <si>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</si>
  <si>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</si>
  <si>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</si>
  <si>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</si>
  <si>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</si>
  <si>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</si>
  <si>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</si>
  <si>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</si>
  <si>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</si>
  <si>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</si>
  <si>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</si>
  <si>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</si>
  <si>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</si>
  <si>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</si>
  <si>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</si>
  <si>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</si>
  <si>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</si>
  <si>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</si>
  <si>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</si>
  <si>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</si>
  <si>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</si>
  <si>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</si>
  <si>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</si>
  <si>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</si>
  <si>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</si>
  <si>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</si>
  <si>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</si>
  <si>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</si>
  <si>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</si>
  <si>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</si>
  <si>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</si>
  <si>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</si>
  <si>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</si>
  <si>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</si>
  <si>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</si>
  <si>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</si>
  <si>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</si>
  <si>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</si>
  <si>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</si>
  <si>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</si>
  <si>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</si>
  <si>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</si>
  <si>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</si>
  <si>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</si>
  <si>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</si>
  <si>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</si>
  <si>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</si>
  <si>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</si>
  <si>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</si>
  <si>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</si>
  <si>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</si>
  <si>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</si>
  <si>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</si>
  <si>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</si>
  <si>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</si>
  <si>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</si>
  <si>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</si>
  <si>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</si>
  <si>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</si>
  <si>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</si>
  <si>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</si>
  <si>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</si>
  <si>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</si>
  <si>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</si>
  <si>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</si>
  <si>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</si>
  <si>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</si>
  <si>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</si>
  <si>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</si>
  <si>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</si>
  <si>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</si>
  <si>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</si>
  <si>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</si>
  <si>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</si>
  <si>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</si>
  <si>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</si>
  <si>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</si>
  <si>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</si>
  <si>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</si>
  <si>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</si>
  <si>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</si>
  <si>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</si>
  <si>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</si>
  <si>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</si>
  <si>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</si>
  <si>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</si>
  <si>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</si>
  <si>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</si>
  <si>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</si>
  <si>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</si>
  <si>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</si>
  <si>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</si>
  <si>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</si>
  <si>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</si>
  <si>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</si>
  <si>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</si>
  <si>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</si>
  <si>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</si>
  <si>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</si>
  <si>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</si>
  <si>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</si>
  <si>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</si>
  <si>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</si>
  <si>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</si>
  <si>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</si>
  <si>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</si>
  <si>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</si>
  <si>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</si>
  <si>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</si>
  <si>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</si>
  <si>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</si>
  <si>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</si>
  <si>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</si>
  <si>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</si>
  <si>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</si>
  <si>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</si>
  <si>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</si>
  <si>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</si>
  <si>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</si>
  <si>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</si>
  <si>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</si>
  <si>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</si>
  <si>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</si>
  <si>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</si>
  <si>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</si>
  <si>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</si>
  <si>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</si>
  <si>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</si>
  <si>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</si>
  <si>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</si>
  <si>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</si>
  <si>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</si>
  <si>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</si>
  <si>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</si>
  <si>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</si>
  <si>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</si>
  <si>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</si>
  <si>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</si>
  <si>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</si>
  <si>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</si>
  <si>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</si>
  <si>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</si>
  <si>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</si>
  <si>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</si>
  <si>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</si>
  <si>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</si>
  <si>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</si>
  <si>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</si>
  <si>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</si>
  <si>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</si>
  <si>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</si>
  <si>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</si>
  <si>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</si>
  <si>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</si>
  <si>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</si>
  <si>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</si>
  <si>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</si>
  <si>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</si>
  <si>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</si>
  <si>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</si>
  <si>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</si>
  <si>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</si>
  <si>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</si>
  <si>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</si>
  <si>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</si>
  <si>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</si>
  <si>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</si>
  <si>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</si>
  <si>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</si>
  <si>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</si>
  <si>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</si>
  <si>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</si>
  <si>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</si>
  <si>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</si>
  <si>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</si>
  <si>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</si>
  <si>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</si>
  <si>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</si>
  <si>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</si>
  <si>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</si>
  <si>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</si>
  <si>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</si>
  <si>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</si>
  <si>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</si>
  <si>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</si>
  <si>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</si>
  <si>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</si>
  <si>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</si>
  <si>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</si>
  <si>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</si>
  <si>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</si>
  <si>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</si>
  <si>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</si>
  <si>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</si>
  <si>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</si>
  <si>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</si>
  <si>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</si>
  <si>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</si>
  <si>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</si>
  <si>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</si>
  <si>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</si>
  <si>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</si>
  <si>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</si>
  <si>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</si>
  <si>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</si>
  <si>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</si>
  <si>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</si>
  <si>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</si>
  <si>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</si>
  <si>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</si>
  <si>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</si>
  <si>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</si>
  <si>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</si>
  <si>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</si>
  <si>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</si>
  <si>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</si>
  <si>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</si>
  <si>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</si>
  <si>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</si>
  <si>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</si>
  <si>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</si>
  <si>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</si>
  <si>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</si>
  <si>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</si>
  <si>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</si>
  <si>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</si>
  <si>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</si>
  <si>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</si>
  <si>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</si>
  <si>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</si>
  <si>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</si>
  <si>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</si>
  <si>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</si>
  <si>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</si>
  <si>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</si>
  <si>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</si>
  <si>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</si>
  <si>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</si>
  <si>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</si>
  <si>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</si>
  <si>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</si>
  <si>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</si>
  <si>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</si>
  <si>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</si>
  <si>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</si>
  <si>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</si>
  <si>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</si>
  <si>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</si>
  <si>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</si>
  <si>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</si>
  <si>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</si>
  <si>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</si>
  <si>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</si>
  <si>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</si>
  <si>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</si>
  <si>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</si>
  <si>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</si>
  <si>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</si>
  <si>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</si>
  <si>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</si>
  <si>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</si>
  <si>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</si>
  <si>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</si>
  <si>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</si>
  <si>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</si>
  <si>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</si>
  <si>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</si>
  <si>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</si>
  <si>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</si>
  <si>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</si>
  <si>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</si>
  <si>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</si>
  <si>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</si>
  <si>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</si>
  <si>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</si>
  <si>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</si>
  <si>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</si>
  <si>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</si>
  <si>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</si>
  <si>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</si>
  <si>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</si>
  <si>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</si>
  <si>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</si>
  <si>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</si>
  <si>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</si>
  <si>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</si>
  <si>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</si>
  <si>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</si>
  <si>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</si>
  <si>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</si>
  <si>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</si>
  <si>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</si>
  <si>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</si>
  <si>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</si>
  <si>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</si>
  <si>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</si>
  <si>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</si>
  <si>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</si>
  <si>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</si>
  <si>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</si>
  <si>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</si>
  <si>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</si>
  <si>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</si>
  <si>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</si>
  <si>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</si>
  <si>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</si>
  <si>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</si>
  <si>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</si>
  <si>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</si>
  <si>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</si>
  <si>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</si>
  <si>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</si>
  <si>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</si>
  <si>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</si>
  <si>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</si>
  <si>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</si>
  <si>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</si>
  <si>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</si>
  <si>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</si>
  <si>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</si>
  <si>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</si>
  <si>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</si>
  <si>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</si>
  <si>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</si>
  <si>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</si>
  <si>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</si>
  <si>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</si>
  <si>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</si>
  <si>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</si>
  <si>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</si>
  <si>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</si>
  <si>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</si>
  <si>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</si>
  <si>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</si>
  <si>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</si>
  <si>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</si>
  <si>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</si>
  <si>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</si>
  <si>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</si>
  <si>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</si>
  <si>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</si>
  <si>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</si>
  <si>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</si>
  <si>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</si>
  <si>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</si>
  <si>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</si>
  <si>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</si>
  <si>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</si>
  <si>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</si>
  <si>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</si>
  <si>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</si>
  <si>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</si>
  <si>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</si>
  <si>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</si>
  <si>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</si>
  <si>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</si>
  <si>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</si>
  <si>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</si>
  <si>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</si>
  <si>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</si>
  <si>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</si>
  <si>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</si>
  <si>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</si>
  <si>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</si>
  <si>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</si>
  <si>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</si>
  <si>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</si>
  <si>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</si>
  <si>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</si>
  <si>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</si>
  <si>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</si>
  <si>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</si>
  <si>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</si>
  <si>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</si>
  <si>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</si>
  <si>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</si>
  <si>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</si>
  <si>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</si>
  <si>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</si>
  <si>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</si>
  <si>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</si>
  <si>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</si>
  <si>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</si>
  <si>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</si>
  <si>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</si>
  <si>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</si>
  <si>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</si>
  <si>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</si>
  <si>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</si>
  <si>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</si>
  <si>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</si>
  <si>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</si>
  <si>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</si>
  <si>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</si>
  <si>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</si>
  <si>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</si>
  <si>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</si>
  <si>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</si>
  <si>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</si>
  <si>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</si>
  <si>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</si>
  <si>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</si>
  <si>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</si>
  <si>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</si>
  <si>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</si>
  <si>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</si>
  <si>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</si>
  <si>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</si>
  <si>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</si>
  <si>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</si>
  <si>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</si>
  <si>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</si>
  <si>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</si>
  <si>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</si>
  <si>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</si>
  <si>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</si>
  <si>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</si>
  <si>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</si>
  <si>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</si>
  <si>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</si>
  <si>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</si>
  <si>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</si>
  <si>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</si>
  <si>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</si>
  <si>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</si>
  <si>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</si>
  <si>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</si>
  <si>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</si>
  <si>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</si>
  <si>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</si>
  <si>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</si>
  <si>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</si>
  <si>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</si>
  <si>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</si>
  <si>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</si>
  <si>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</si>
  <si>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</si>
  <si>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</si>
  <si>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</si>
  <si>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</si>
  <si>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</si>
  <si>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</si>
  <si>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</si>
  <si>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</si>
  <si>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</si>
  <si>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</si>
  <si>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</si>
  <si>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</si>
  <si>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</si>
  <si>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</si>
  <si>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</si>
  <si>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</si>
  <si>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</si>
  <si>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</si>
  <si>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</si>
  <si>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</si>
  <si>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</si>
  <si>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</si>
  <si>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</si>
  <si>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</si>
  <si>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</si>
  <si>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</si>
  <si>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</si>
  <si>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</si>
  <si>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</si>
  <si>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</si>
  <si>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</si>
  <si>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</si>
  <si>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</si>
  <si>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</si>
  <si>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</si>
  <si>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</si>
  <si>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</si>
  <si>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</si>
  <si>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</si>
  <si>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</si>
  <si>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</si>
  <si>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</si>
  <si>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</si>
  <si>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</si>
  <si>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</si>
  <si>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</si>
  <si>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</si>
  <si>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</si>
  <si>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</si>
  <si>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</si>
  <si>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</si>
  <si>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</si>
  <si>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</si>
  <si>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</si>
  <si>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</si>
  <si>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</si>
  <si>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</si>
  <si>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</si>
  <si>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</si>
  <si>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</si>
  <si>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</si>
  <si>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</si>
  <si>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</si>
  <si>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</si>
  <si>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</si>
  <si>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</si>
  <si>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</si>
  <si>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</si>
  <si>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</si>
  <si>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</si>
  <si>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</si>
  <si>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</si>
  <si>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</si>
  <si>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</si>
  <si>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</si>
  <si>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</si>
  <si>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</si>
  <si>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</si>
  <si>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</si>
  <si>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</si>
  <si>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</si>
  <si>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</si>
  <si>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</si>
  <si>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</si>
  <si>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</si>
  <si>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</si>
  <si>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</si>
  <si>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</si>
  <si>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</si>
  <si>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</si>
  <si>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</si>
  <si>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</si>
  <si>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</si>
  <si>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</si>
  <si>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</si>
  <si>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</si>
  <si>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</si>
  <si>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</si>
  <si>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</si>
  <si>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</si>
  <si>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</si>
  <si>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</si>
  <si>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</si>
  <si>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</si>
  <si>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</si>
  <si>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</si>
  <si>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</si>
  <si>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</si>
  <si>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</si>
  <si>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</si>
  <si>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</si>
  <si>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</si>
  <si>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</si>
  <si>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</si>
  <si>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</si>
  <si>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</si>
  <si>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</si>
  <si>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</si>
  <si>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</si>
  <si>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</si>
  <si>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</si>
  <si>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</si>
  <si>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</si>
  <si>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</si>
  <si>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</si>
  <si>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</si>
  <si>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</si>
  <si>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</si>
  <si>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</si>
  <si>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</si>
  <si>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</si>
  <si>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</si>
  <si>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</si>
  <si>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</si>
  <si>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</si>
  <si>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</si>
  <si>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</si>
  <si>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</si>
  <si>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</si>
  <si>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</si>
  <si>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</si>
  <si>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</si>
  <si>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</si>
  <si>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</si>
  <si>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</si>
  <si>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</si>
  <si>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</si>
  <si>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</si>
  <si>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</si>
  <si>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</si>
  <si>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</si>
  <si>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</si>
  <si>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</si>
  <si>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</si>
  <si>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</si>
  <si>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</si>
  <si>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</si>
  <si>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</si>
  <si>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</si>
  <si>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</si>
  <si>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</si>
  <si>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</si>
  <si>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</si>
  <si>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</si>
  <si>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</si>
  <si>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</si>
  <si>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</si>
  <si>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</si>
  <si>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</si>
  <si>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</si>
  <si>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</si>
  <si>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</si>
  <si>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</si>
  <si>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</si>
  <si>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</si>
  <si>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</si>
  <si>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</si>
  <si>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</si>
  <si>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</si>
  <si>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</si>
  <si>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</si>
  <si>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</si>
  <si>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</si>
  <si>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</si>
  <si>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</si>
  <si>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</si>
  <si>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</si>
  <si>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</si>
  <si>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</si>
  <si>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</si>
  <si>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</si>
  <si>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</si>
  <si>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</si>
  <si>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</si>
  <si>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</si>
  <si>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</si>
  <si>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</si>
  <si>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</si>
  <si>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</si>
  <si>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</si>
  <si>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</si>
  <si>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</si>
  <si>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</si>
  <si>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</si>
  <si>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</si>
  <si>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</si>
  <si>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</si>
  <si>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</si>
  <si>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</si>
  <si>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</si>
  <si>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</si>
  <si>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</si>
  <si>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</si>
  <si>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</si>
  <si>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</si>
  <si>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</si>
  <si>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</si>
  <si>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</si>
  <si>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</si>
  <si>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</si>
  <si>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</si>
  <si>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</si>
  <si>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</si>
  <si>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</si>
  <si>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</si>
  <si>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</si>
  <si>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</si>
  <si>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</si>
  <si>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</si>
  <si>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</si>
  <si>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</si>
  <si>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</si>
  <si>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</si>
  <si>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</si>
  <si>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</si>
  <si>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</si>
  <si>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</si>
  <si>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</si>
  <si>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</si>
  <si>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</si>
  <si>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</si>
  <si>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</si>
  <si>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</si>
  <si>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</si>
  <si>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</si>
  <si>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</si>
  <si>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</si>
  <si>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</si>
  <si>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</si>
  <si>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</si>
  <si>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</si>
  <si>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</si>
  <si>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</si>
  <si>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</si>
  <si>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</si>
  <si>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</si>
  <si>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</si>
  <si>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</si>
  <si>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</si>
  <si>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</si>
  <si>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</si>
  <si>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</si>
  <si>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</si>
  <si>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</si>
  <si>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</si>
  <si>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</si>
  <si>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</si>
  <si>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</si>
  <si>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</si>
  <si>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</si>
  <si>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</si>
  <si>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</si>
  <si>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</si>
  <si>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</si>
  <si>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</si>
  <si>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</si>
  <si>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</si>
  <si>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</si>
  <si>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</si>
  <si>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</si>
  <si>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</si>
  <si>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</si>
  <si>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</si>
  <si>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</si>
  <si>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</si>
  <si>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</si>
  <si>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</si>
  <si>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</si>
  <si>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</si>
  <si>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</si>
  <si>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</si>
  <si>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</si>
  <si>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</si>
  <si>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</si>
  <si>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</si>
  <si>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</si>
  <si>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</si>
  <si>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</si>
  <si>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</si>
  <si>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</si>
  <si>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</si>
  <si>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</si>
  <si>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</si>
  <si>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</si>
  <si>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</si>
  <si>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</si>
  <si>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</si>
  <si>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</si>
  <si>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</si>
  <si>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</si>
  <si>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</si>
  <si>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</si>
  <si>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</si>
  <si>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</si>
  <si>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</si>
  <si>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</si>
  <si>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</si>
  <si>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</si>
  <si>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</si>
  <si>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</si>
  <si>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</si>
  <si>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</si>
  <si>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</si>
  <si>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</si>
  <si>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</si>
  <si>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</si>
  <si>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</si>
  <si>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</si>
  <si>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</si>
  <si>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</si>
  <si>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</si>
  <si>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</si>
  <si>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</si>
  <si>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</si>
  <si>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</si>
  <si>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</si>
  <si>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</si>
  <si>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</si>
  <si>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</si>
  <si>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</si>
  <si>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</si>
  <si>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</si>
  <si>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</si>
  <si>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</si>
  <si>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</si>
  <si>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</si>
  <si>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</si>
  <si>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</si>
  <si>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</si>
  <si>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</si>
  <si>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</si>
  <si>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</si>
  <si>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</si>
  <si>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</si>
  <si>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</si>
  <si>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</si>
  <si>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</si>
  <si>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</si>
  <si>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</si>
  <si>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</si>
  <si>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</si>
  <si>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</si>
  <si>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</si>
  <si>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</si>
  <si>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</si>
  <si>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</si>
  <si>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</si>
  <si>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</si>
  <si>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</si>
  <si>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</si>
  <si>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</si>
  <si>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</si>
  <si>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</si>
  <si>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</si>
  <si>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</si>
  <si>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</si>
  <si>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</si>
  <si>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</si>
  <si>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</si>
  <si>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</si>
  <si>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</si>
  <si>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</si>
  <si>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</si>
  <si>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</si>
  <si>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</si>
  <si>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</si>
  <si>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</si>
  <si>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</si>
  <si>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</si>
  <si>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</si>
  <si>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</si>
  <si>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</si>
  <si>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</si>
  <si>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</si>
  <si>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</si>
  <si>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</si>
  <si>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</si>
  <si>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</si>
  <si>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</si>
  <si>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</si>
  <si>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</si>
  <si>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</si>
  <si>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</si>
  <si>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</si>
  <si>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</si>
  <si>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</si>
  <si>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</si>
  <si>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</si>
  <si>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</si>
  <si>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</si>
  <si>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</si>
  <si>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</si>
  <si>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</si>
  <si>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</si>
  <si>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</si>
  <si>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</si>
  <si>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</si>
  <si>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</si>
  <si>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</si>
  <si>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</si>
  <si>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</si>
  <si>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</si>
  <si>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</si>
  <si>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</si>
  <si>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</si>
  <si>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</si>
  <si>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</si>
  <si>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</si>
  <si>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</si>
  <si>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</si>
  <si>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</si>
  <si>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</si>
  <si>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</si>
  <si>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</si>
  <si>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</si>
  <si>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</si>
  <si>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</si>
  <si>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</si>
  <si>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</si>
  <si>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</si>
  <si>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</si>
  <si>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</si>
  <si>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</si>
  <si>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</si>
  <si>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</si>
  <si>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</si>
  <si>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</si>
  <si>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</si>
  <si>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</si>
  <si>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</si>
  <si>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</si>
  <si>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</si>
  <si>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</si>
  <si>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</si>
  <si>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</si>
  <si>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</si>
  <si>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</si>
  <si>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</si>
  <si>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</si>
  <si>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</si>
  <si>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</si>
  <si>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</si>
  <si>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</si>
  <si>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</si>
  <si>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</si>
  <si>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</si>
  <si>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</si>
  <si>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</si>
  <si>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</si>
  <si>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</si>
  <si>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</si>
  <si>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</si>
  <si>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</si>
  <si>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</si>
  <si>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</si>
  <si>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</si>
  <si>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</si>
  <si>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</si>
  <si>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</si>
  <si>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</si>
  <si>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</si>
  <si>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</si>
  <si>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</si>
  <si>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</si>
  <si>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</si>
  <si>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</si>
  <si>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</si>
  <si>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</si>
  <si>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</si>
  <si>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</si>
  <si>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</si>
  <si>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</si>
  <si>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</si>
  <si>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</si>
  <si>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</si>
  <si>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</si>
  <si>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</si>
  <si>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</si>
  <si>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</si>
  <si>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</si>
  <si>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</si>
  <si>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</si>
  <si>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</si>
  <si>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</si>
  <si>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</si>
  <si>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</si>
  <si>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</si>
  <si>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</si>
  <si>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</si>
  <si>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</si>
  <si>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</si>
  <si>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</si>
  <si>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</si>
  <si>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</si>
  <si>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</si>
  <si>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</si>
  <si>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</si>
  <si>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</si>
  <si>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</si>
  <si>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</si>
  <si>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</si>
  <si>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</si>
  <si>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</si>
  <si>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</si>
  <si>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</si>
  <si>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</si>
  <si>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</si>
  <si>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</si>
  <si>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</si>
  <si>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</si>
  <si>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</si>
  <si>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</si>
  <si>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</si>
  <si>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</si>
  <si>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</si>
  <si>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</si>
  <si>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</si>
  <si>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</si>
  <si>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</si>
  <si>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</si>
  <si>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</si>
  <si>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</si>
  <si>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</si>
  <si>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</si>
  <si>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</si>
  <si>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</si>
  <si>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</si>
  <si>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</si>
  <si>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</si>
  <si>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</si>
  <si>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</si>
  <si>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</si>
  <si>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</si>
  <si>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</si>
  <si>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</si>
  <si>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</si>
  <si>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</si>
  <si>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</si>
  <si>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</si>
  <si>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</si>
  <si>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</si>
  <si>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</si>
  <si>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</si>
  <si>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</si>
  <si>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</si>
  <si>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</si>
  <si>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</si>
  <si>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</si>
  <si>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</si>
  <si>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</si>
  <si>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</si>
  <si>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</si>
  <si>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</si>
  <si>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</si>
  <si>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</si>
  <si>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</si>
  <si>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</si>
  <si>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</si>
  <si>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</si>
  <si>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</si>
  <si>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</si>
  <si>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</si>
  <si>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</si>
  <si>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</si>
  <si>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</si>
  <si>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</si>
  <si>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</si>
  <si>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</si>
  <si>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</si>
  <si>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</si>
  <si>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</si>
  <si>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</si>
  <si>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</si>
  <si>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</si>
  <si>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</si>
  <si>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</si>
  <si>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</si>
  <si>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</si>
  <si>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</si>
  <si>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</si>
  <si>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</si>
  <si>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</si>
  <si>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</si>
  <si>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</si>
  <si>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</si>
  <si>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</si>
  <si>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</si>
  <si>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</si>
  <si>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</si>
  <si>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</si>
  <si>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</si>
  <si>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</si>
  <si>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</si>
  <si>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30 min</t>
  </si>
  <si>
    <t>PCM-20251127-00000206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</si>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</sst>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325.21866122684878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45988.167086921298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45988.167086921298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45988.167086921298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45988.167086921298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45988.167086921298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45988.167086921298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45988.167086921298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45988.167086921298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45988.167086921298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45988.167086921298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45988.167086921298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45988.167086921298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45988.167086921298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45988.167086921298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45988.167086921298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45988.167086921298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45988.167086921298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45988.167086921298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45988.167086921298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45988.167086921298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45988.167086921298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45988.167086921298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45988.167086921298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45988.167086921298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45988.167086921298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45988.167086921298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45988.167086921298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45988.167086921298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45988.167086921298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45988.167086921298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45988.167086921298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45988.167086921298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45988.167086921298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45988.167086921298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45988.167086921298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45988.167086921298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45988.167086921298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45988.167086921298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45988.167086921298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45988.167086921298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45988.167086921298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163.16724918981345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3.7796681712934515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45988.167087152775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45988.167087152775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45988.167087152775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45988.167087152775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45988.167087152775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45988.167087152775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45988.167087152775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45988.167087152775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45988.167087152775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45988.167087152775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45988.167087152775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45988.167087152775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45988.167087152775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45988.167087152775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45988.167087152775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45988.167087152775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45988.167087152775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45988.167087152775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45988.167087152775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45988.167087152775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45988.167087152775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45988.167087152775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45988.167087152775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45988.167087152775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45988.167087152775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45988.167087152775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45988.167087152775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45988.167087152775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45988.167087152775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45988.167087152775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45988.167087152775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45988.167087152775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45988.167087152775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45988.167087152775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45988.167087152775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45988.167087152775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45988.167087152775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45988.167087152775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45988.167087152775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45988.167087152775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45988.167087152775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45988.167087152775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45988.167087152775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45988.167087152775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45988.167087152775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45988.167087152775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45988.167087152775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45988.167087152775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45988.167087152775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45988.167087152775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45988.167087152775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45988.167087152775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45988.167087152775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45988.167087152775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45988.167087152775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45988.167087152775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45988.167087152775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45988.167087152775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45988.167087152775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45988.167087152775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45988.167087152775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45988.167087152775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45988.167087152775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45988.167087152775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45988.167087152775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45988.167087152775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45988.167087152775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45988.167087152775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45988.167087152775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45988.167087152775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45988.167087152775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45988.167087152775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45988.167087152775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45988.167087152775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45988.167087152775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45988.167087152775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45988.167087152775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45988.167087152775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45988.167087152775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45988.167087152775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45988.167087152775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45988.167087152775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45988.167087152775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45988.167087152775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45988.167087152775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45988.167087152775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45988.167087152775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45988.167087152775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45988.167087152775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45988.167087152775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45988.167087152775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45988.167087152775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45988.167087152775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45988.167087152775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45988.167087152775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45988.167087152775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45988.167087152775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45988.167087152775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45988.167087152775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45988.167087152775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45988.167087152775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45988.167087152775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45988.167087152775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45988.167087152775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45988.167087152775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45988.167087152775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45988.167087152775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45988.167087152775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45988.167087152775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45988.167087152775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45988.167087152775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45988.167087152775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45988.167087152775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45988.167087152775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45988.167087152775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45988.167087152775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45988.167087152775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45988.167087152775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45988.167087152775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45988.167087152775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45988.167087152775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45988.167087152775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45988.167087152775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45988.167087152775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45988.167087152775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45988.167087152775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45988.167087152775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45988.167087152775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45988.167087152775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45988.167087152775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45988.167087152775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45988.167087152775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45988.167087152775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45988.167087152775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45988.167087152775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45988.167087152775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45988.167087152775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45988.167087152775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45988.167087152775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45988.167087152775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45988.167087152775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45988.167087152775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45988.167087152775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45988.167087152775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45988.167087152775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45988.167087152775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45988.167087152775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45988.167087152775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45988.167087152775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45988.167087152775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45988.167087152775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45988.167087152775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45988.167087152775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45988.167087152775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45988.167087152775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45988.167087152775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45988.167087152775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45988.167087152775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45988.167087152775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45988.167087152775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45988.167087152775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45988.167087152775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45988.167087152775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45988.167087152775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45988.167087152775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45988.167087152775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45988.167087152775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45988.167087152775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45988.167087152775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45988.167087152775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45988.167087152775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45988.167087152775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45988.167087152775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45988.167087152775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45988.167087152775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45988.167087152775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45988.167087152775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45988.167087152775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45988.167087152775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45988.167087152775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45988.167087152775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45988.167087152775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45988.167087152775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45988.167087152775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45988.167087152775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45988.167087152775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45988.167087152775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45988.167087152775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45988.167087152775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45988.167087152775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45988.167087152775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45988.167087152775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45988.167087152775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45988.167087152775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45988.167087152775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45988.167087152775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45988.167087152775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45988.167087152775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45988.167087152775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45988.167087152775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45988.167087152775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45988.167087152775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45988.167087152775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45988.167087152775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45988.167087152775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45988.167087152775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45988.167087152775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45988.167087152775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45988.167087152775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45988.167087152775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45988.167087152775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45988.167087152775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45988.167087152775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45988.167087152775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45988.167087152775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45988.167087152775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45988.167087152775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45988.167087152775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45988.167087152775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45988.167087152775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45988.167087152775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45988.167087152775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45988.167087152775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45988.167087152775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45988.167087152775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45988.167087152775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45988.167087152775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45988.167087152775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45988.167087152775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45988.167087152775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45988.167087152775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45988.167087152775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45988.167087152775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45988.167087152775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45988.167087152775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45988.167087152775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45988.167087152775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45988.167087152775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45988.167087152775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45988.167087152775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45988.167087152775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45988.167087152775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45988.167087152775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45988.167087152775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45988.167087152775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45988.167087152775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45988.167087152775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45988.167087152775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45988.167087152775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45988.167087152775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45988.167087152775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45988.167087152775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45988.167087152775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45988.167087152775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45988.167087152775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45988.167087152775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45988.167087152775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45988.167087152775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45988.167087152775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45988.167087152775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45988.167087152775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45988.167087152775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45988.167087152775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45988.167087152775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45988.167087152775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45988.167087152775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45988.167087152775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45988.167087152775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45988.167087152775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45988.167087152775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45988.167087152775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45988.167087152775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45988.167087152775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45988.167087152775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45988.167087152775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45988.167087152775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45988.167087152775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45988.167087152775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45988.167087152775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45988.167087152775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45988.167087152775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45988.167087152775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45988.167087152775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45988.167087152775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45988.167087152775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45988.167087152775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45988.167087152775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45988.167087152775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45988.167087152775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45988.167087152775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45988.167087152775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45988.167087152775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45988.167087152775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45988.167087152775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45988.167087152775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45988.167087152775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45988.167087152775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45988.167087152775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45988.167087152775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45988.167087152775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45988.167087152775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45988.167087152775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45988.167087152775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45988.167087152775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45988.167087152775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45988.167087152775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45988.167087152775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45988.167087152775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45988.167087152775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45988.167087152775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45988.167087152775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45988.167087152775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45988.167087152775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45988.167087152775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45988.167087152775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45988.167087152775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45988.167087152775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45988.167087152775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45988.167087152775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45988.167087152775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45988.167087152775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45988.167087152775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45988.167087152775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45988.167087152775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45988.167087152775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45988.167087152775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45988.167087152775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45988.167087152775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45988.167087152775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45988.167087152775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45988.167087152775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45988.167087152775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45988.167087152775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45988.167087152775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45988.167087152775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45988.167087152775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45988.167087152775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45988.167087152775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45988.167087152775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45988.167087152775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45988.167087152775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45988.167087152775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45988.167087152775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45988.167087152775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45988.167087152775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45988.167087152775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45988.167087152775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45988.167087152775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45988.167087152775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45988.167087152775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45988.167087152775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45988.167087152775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45988.167087152775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45988.167087152775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45988.167087152775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45988.167087152775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45988.167087152775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45988.167087152775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45988.167087152775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45988.167087152775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45988.167087152775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45988.167087152775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45988.167087152775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45988.167087152775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45988.167087152775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45988.167087152775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45988.167087152775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45988.167087152775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45988.167087152775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45988.167087152775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45988.167087152775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45988.167087152775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45988.167087152775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45988.167087152775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45988.167087152775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45988.167087152775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45988.167087152775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45988.167087152775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45988.167087152775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45988.167087152775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45988.167087152775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45988.167087152775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45988.167087152775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45988.167087152775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45988.167087152775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45988.167087152775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45988.167087152775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45988.167087152775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45988.167087152775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45988.167087152775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45988.167087152775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45988.167087152775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45988.167087152775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45988.167087152775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45988.167087152775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45988.167087152775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45988.167087152775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45988.167087152775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45988.167087152775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45988.167087152775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45988.167087152775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45988.167087152775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45988.167087152775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45988.167087152775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45988.167087152775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45988.167087152775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45988.167087152775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45988.167087152775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45988.167087152775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45988.167087152775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45988.167087152775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45988.167087152775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45988.167087152775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45988.167087152775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45988.167087152775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45988.167087152775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45988.167087152775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45988.167087152775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45988.167087152775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45988.167087152775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45988.167087152775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45988.167087152775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45988.167087152775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45988.167087152775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45988.167087152775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45988.167087152775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45988.167087152775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45988.167087152775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45988.167087152775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45988.167087152775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45988.167087152775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45988.167087152775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45988.167087152775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45988.167087152775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45988.167087152775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45988.167087152775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45988.167087152775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45988.167087152775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45988.167087152775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45988.167087152775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45988.167087152775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45988.167087152775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45988.167087152775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45988.167087152775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45988.167087152775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45988.167087152775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45988.167087152775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45988.167087152775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45988.167087152775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45988.167087152775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45988.167087152775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45988.167087152775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45988.167087152775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45988.167087152775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45988.167087152775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45988.167087152775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45988.167087152775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45988.167087152775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45988.167087152775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45988.167087152775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45988.167087152775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45988.167087152775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45988.167087152775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45988.167087152775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45988.167087152775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45988.167087152775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45988.167087152775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45988.167087152775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45988.167087152775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45988.167087152775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45988.167087152775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45988.167087152775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45988.167087152775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45988.167087152775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45988.167087152775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45988.167087152775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45988.167087152775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45988.167087152775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45988.167087152775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45988.167087152775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45988.167087152775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45988.167087152775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45988.167087152775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45988.167087152775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45988.167087152775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45988.167087152775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45988.167087152775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45988.167087152775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45988.167087152775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45988.167087152775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45988.167087152775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45988.167087152775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45988.167087152775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45988.167087152775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45988.167087152775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45988.167087152775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45988.167087152775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45988.167087152775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45988.167087152775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45988.167087152775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45988.167087152775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45988.167087152775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45988.167087152775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45988.167087152775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45988.167087152775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45988.167087152775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45988.167087152775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45988.167087152775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45988.167087152775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45988.167087152775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45988.167087152775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45988.167087152775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45988.167087152775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45988.167087152775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45988.167087152775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45988.167087152775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45988.167087152775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45988.167087152775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45988.167087152775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45988.167087152775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45988.167087152775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45988.167087152775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45988.167087152775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45988.167087152775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45988.167087152775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45988.167087152775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45988.167087152775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45988.167087152775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45988.167087152775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45988.167087152775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45988.167087152775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45988.167087152775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45988.167087152775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45988.167087152775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45988.167087152775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45988.167087152775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45988.167087152775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45988.167087152775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45988.167087152775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45988.167087152775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45988.167087152775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45988.167087152775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45988.167087152775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45988.167087152775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45988.167087152775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45988.167087152775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45988.167087152775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45988.167087152775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45988.167087152775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45988.167087152775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45988.167087152775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45988.167087152775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45988.167087152775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45988.167087152775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45988.167087152775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45988.167087152775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45988.167087152775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45988.167087152775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45988.167087152775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45988.167087152775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45988.167087152775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45988.167087152775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45988.167087152775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45988.167087152775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45988.167087152775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45988.167087152775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45988.167087152775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45988.167087152775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45988.167087152775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45988.167087152775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45988.167087152775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45988.167087152775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45988.167087152775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45988.167087152775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45988.167087152775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45988.167087152775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45988.167087152775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45988.167087152775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45988.167087152775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45988.167087152775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45988.167087152775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45988.167087152775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45988.167087152775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45988.167087152775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45988.167087152775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45988.167087152775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45988.167087152775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45988.167087152775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45988.167087152775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45988.167087152775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45988.167087152775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45988.167087152775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45988.167087152775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45988.167087152775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45988.167087152775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45988.167087152775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45988.167087152775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45988.167087152775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45988.167087152775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45988.167087152775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45988.167087152775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45988.167087152775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45988.167087152775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45988.167087152775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45988.167087152775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45988.167087152775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45988.167087152775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45988.167087152775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45988.167087152775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45988.167087152775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45988.167087152775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45988.167087152775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45988.167087152775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45988.167087152775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45988.167087152775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45988.167087152775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45988.167087152775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45988.167087152775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45988.167087152775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45988.167087152775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45988.167087152775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45988.167087152775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45988.167087152775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45988.167087152775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45988.167087152775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45988.167087152775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45988.167087152775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45988.167087152775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45988.167087152775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45988.167087152775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45988.167087152775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45988.167087152775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45988.167087152775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45988.167087152775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45988.167087152775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45988.167087152775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45988.167087152775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45988.167087152775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45988.167087152775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45988.167087152775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45988.167087152775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45988.167087152775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45988.167087152775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45988.167087152775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45988.167087152775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45988.167087152775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45988.167087152775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45988.167087152775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45988.167087152775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45988.167087152775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45988.167087152775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45988.167087152775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45988.167087152775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45988.167087152775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45988.167087152775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45988.167087152775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45988.167087152775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45988.167087152775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45988.167087152775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45988.167087152775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45988.167087152775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45988.167087152775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45988.167087152775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45988.167087152775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45988.167087152775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45988.167087152775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45988.167087152775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45988.167087152775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45988.167087152775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45988.167087152775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45988.167087152775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45988.167087152775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45988.167087152775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45988.167087152775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45988.167087152775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45988.167087152775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45988.167087152775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45988.167087152775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45988.167087152775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45988.167087152775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45988.167087152775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45988.167087152775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45988.167087152775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45988.167087152775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45988.167087152775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45988.167087152775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45988.167087152775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45988.167087152775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45988.167087152775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45988.167087152775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45988.167087152775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45988.167087152775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45988.167087152775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45988.167087152775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45988.167087152775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45988.167087152775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45988.167087152775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45988.167087152775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45988.167087152775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45988.167087152775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45988.167087152775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45988.167087152775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45988.167087152775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45988.167087152775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45988.167087152775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45988.167087152775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45988.167087152775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45988.167087152775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45988.167087152775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45988.167087152775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45988.167087152775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45988.167087152775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45988.167087152775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45988.167087152775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45988.167087152775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45988.167087152775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45988.167087152775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45988.167087152775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45988.167087152775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45988.167087152775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45988.167087152775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45988.167087152775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45988.167087152775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45988.167087152775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45988.167087152775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45988.167087152775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45988.167087152775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45988.167087152775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45988.167087152775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45988.167087152775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45988.167087152775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45988.167087152775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45988.167087152775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45988.167087152775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45988.167087152775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45988.167087152775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45988.167087152775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45988.167087152775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45988.167087152775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45988.167087152775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45988.167087152775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45988.167087152775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45988.167087152775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45988.167087152775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45988.167087152775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45988.167087152775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45988.167087152775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45988.167087152775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45988.167087152775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45988.167087152775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45988.167087152775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45988.167087152775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45988.167087152775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45988.167087152775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45988.167087152775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45988.167087152775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45988.167087152775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45988.167087152775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45988.167087152775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45988.167087152775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45988.167087152775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45988.167087152775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45988.167087152775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45988.167087152775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45988.167087152775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45988.167087152775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45988.167087152775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45988.167087152775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45988.167087152775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45988.167087152775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45988.167087152775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45988.167087152775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45988.167087152775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45988.167087152775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45988.167087152775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45988.167087152775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45988.167087152775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45988.167087152775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45988.167087152775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45988.167087152775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45988.167087152775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45988.167087152775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45988.167087152775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45988.167087152775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45988.167087152775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45988.167087152775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45988.167087152775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45988.167087152775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45988.167087152775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45988.167087152775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45988.167087152775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45988.167087152775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45988.167087152775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45988.167087152775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45988.167087152775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45988.167087152775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45988.167087152775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45988.167087152775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45988.167087152775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45988.167087152775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45988.167087152775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45988.167087152775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45988.167087152775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45988.167087152775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45988.167087152775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45988.167087152775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45988.167087152775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45988.167087152775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45988.167087152775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45988.167087152775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45988.167087152775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45988.167087152775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45988.167087152775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45988.167087152775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45988.167087152775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45988.167087152775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45988.167087152775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45988.167087152775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45988.167087152775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45988.167087152775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45988.167087152775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45988.167087152775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45988.167087152775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45988.167087152775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45988.167087152775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45988.167087152775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45988.167087152775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45988.167087152775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45988.167087152775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45988.167087152775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45988.167087152775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45988.167087152775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45988.167087152775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45988.167087152775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45988.167087152775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45988.167087152775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45988.167087152775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45988.167087152775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45988.167087152775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45988.167087152775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45988.167087152775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45988.167087152775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45988.167087152775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45988.167087152775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45988.167087152775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45988.167087152775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45988.167087152775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45988.167087152775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45988.167087152775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45988.167087152775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45988.167087152775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45988.167087152775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45988.167087152775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45988.167087152775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45988.167087152775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45988.167087152775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45988.167087152775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45988.167087152775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45988.167087152775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45988.167087152775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45988.167087152775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45988.167087152775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45988.167087152775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45988.167087152775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45988.167087152775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45988.167087152775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45988.167087152775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45988.167087152775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45988.167087152775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45988.167087152775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45988.167087152775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45988.167087152775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45988.167087152775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45988.167087152775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45988.167087152775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45988.167087152775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45988.167087152775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45988.167087152775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45988.167087152775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45988.167087152775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45988.167087152775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45988.167087152775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45988.167087152775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45988.167087152775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45988.167087152775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45988.167087152775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45988.167087152775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45988.167087152775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45988.167087152775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45988.167087152775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45988.167087152775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45988.167087152775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45988.167087152775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45988.167087152775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45988.167087152775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45988.167087152775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45988.167087152775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45988.167087152775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45988.167087152775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45988.167087152775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45988.167087152775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45988.167087152775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45988.167087152775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45988.167087152775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45988.167087152775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45988.167087152775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45988.167087152775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45988.167087152775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45988.167087152775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45988.167087152775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45988.167087152775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45988.167087152775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45988.167087152775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45988.167087152775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45988.167087152775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45988.167087152775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45988.167087152775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45988.167087152775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45988.167087152775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45988.167087152775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45988.167087152775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45988.167087152775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45988.167087152775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45988.167087152775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45988.167087152775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45988.167087152775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45988.167087152775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45988.167087152775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45988.167087152775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45988.167087152775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45988.167087152775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45988.167087152775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45988.167087152775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45988.167087152775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45988.167087152775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45988.167087152775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45988.167087152775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45988.167087152775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45988.167087152775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45988.167087152775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45988.167087152775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45988.167087152775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45988.167087152775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45988.167087152775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45988.167087152775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45988.167087152775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45988.167087152775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45988.167087152775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45988.167087152775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45988.167087152775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45988.167087152775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45988.167087152775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45988.167087152775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45988.167087152775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45988.167087152775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45988.167087152775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45988.167087152775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45988.167087152775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45988.167087152775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45988.167087152775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45988.167087152775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45988.167087152775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45988.167087152775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45988.167087152775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45988.167087152775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45988.167087152775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45988.167087152775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45988.167087152775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45988.167087152775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45988.167087152775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45988.167087152775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45988.167087152775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45988.167087152775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45988.167087152775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45988.167087152775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45988.167087152775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45988.167087152775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45988.167087152775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45988.167087152775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45988.167087152775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45988.167087152775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45988.167087152775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45988.167087152775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45988.167087152775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45988.167087152775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45988.167087152775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45988.167087152775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45988.167087152775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45988.167087152775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45988.167087152775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45988.167087152775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45988.167087152775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45988.167087152775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45988.167087152775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45988.167087152775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45988.167087152775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45988.167087152775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45988.167087152775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45988.167087152775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45988.167087152775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45988.167087152775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45988.167087152775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45988.167087152775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45988.167087152775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45988.167087152775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45988.167087152775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45988.167087152775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45988.167087152775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45988.167087152775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45988.167087152775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45988.167087152775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45988.167087152775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45988.167087152775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45988.167087152775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45988.167087152775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45988.167087152775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45988.167087152775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45988.167087152775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45988.167087152775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45988.167087152775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45988.167087152775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45988.167087152775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45988.167087152775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45988.167087152775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45988.167087152775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45988.167087152775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45988.167087152775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45988.167087152775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45988.167087152775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45988.167087152775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45988.167087152775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45988.167087152775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45988.167087152775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45988.167087152775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45988.167087152775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45988.167087152775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45988.167087152775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45988.167087152775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45988.167087152775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45988.167087152775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45988.167087152775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45988.167087152775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45988.167087152775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45988.167087152775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45988.167087152775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45988.167087152775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45988.167087152775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45988.167087152775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45988.167087152775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45988.167087152775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45988.167087152775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284.68636956017872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1.8476041666872334E-2</v>
      </c>
      <c r="H3" s="92">
        <v>45988.141863425924</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2</v>
      </c>
      <c r="D4" s="88" t="s">
        <v>34402</v>
      </c>
      <c r="E4" s="91" t="s">
        <v>39100</v>
      </c>
      <c r="F4" s="92">
        <v>45988.146527777775</v>
      </c>
      <c r="G4" s="93">
        <f t="shared" ca="1" si="0"/>
        <v>2.0559374999720603E-2</v>
      </c>
      <c r="H4" s="92">
        <v>45988.135983796295</v>
      </c>
      <c r="I4" s="92" t="str">
        <f>IFERROR(VLOOKUP(D4,DB!A:F,6,0),"")</f>
        <v>SCECO</v>
      </c>
      <c r="J4" s="92" t="str">
        <f>IFERROR(VLOOKUP(D4,DB!A:G,7,0),"")</f>
        <v>In progress</v>
      </c>
      <c r="K4" s="94" t="s">
        <v>39110</v>
      </c>
      <c r="L4" s="88" t="str">
        <f>IFERROR(VLOOKUP(D4,DB!A:I,9,0),"")</f>
        <v>Latis</v>
      </c>
    </row>
    <row r="5" spans="1:16" ht="15" customHeight="1">
      <c r="A5" s="110"/>
      <c r="B5" s="110" t="str">
        <f>IFERROR(VLOOKUP(D5,DB!A:K,11,0),"")</f>
        <v/>
      </c>
      <c r="C5" s="90"/>
      <c r="D5" s="88"/>
      <c r="E5" s="91"/>
      <c r="F5" s="92"/>
      <c r="G5" s="93">
        <f t="shared" ca="1" si="0"/>
        <v>45988.167087152775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45988.167087152775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45988.167087152775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45988.167087152775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45988.167087152775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45988.167087152775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45988.167087152775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45988.167087152775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45988.167087152775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45988.167087152775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45988.167087152775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45988.167087152775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45988.167087152775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45988.167087152775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45988.167087152775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45988.167087152775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45988.167087152775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45988.167087152775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45988.167087152775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45988.167087152775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45988.167087152775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45988.167087152775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45988.167087152775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45988.167087152775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45988.167087152775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45988.167087152775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45988.167087152775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45988.167087152775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45988.167087152775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45988.167087152775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45988.167087152775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45988.167087152775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45988.167087152775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45988.167087152775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45988.167087152775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45988.167087152775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45988.167087152775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45988.167087152775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45988.167087152775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45988.167087152775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45988.167087152775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45988.167087152775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45988.167087152775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45988.167087152775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45988.167087152775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45988.167087152775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45988.167087152775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45988.167087152775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45988.167087152775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45988.167087152775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45988.167087152775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45988.167087152775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45988.167087152775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45988.167087152775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45988.167087152775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45988.167087152775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45988.167087152775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45988.167087152775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45988.167087152775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45988.167087152775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45988.167087152775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45988.167087152775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45988.167087152775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45988.167087152775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45988.167087152775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45988.167087152775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45988.167087152775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45988.167087152775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45988.167087152775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45988.167087152775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45988.167087152775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45988.167087152775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45988.167087152775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45988.167087152775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45988.167087152775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45988.167087152775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45988.167087152775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45988.167087152775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45988.167087152775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45988.167087152775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45988.167087152775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45988.167087152775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45988.167087152775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45988.167087152775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45988.167087152775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45988.167087152775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45988.167087152775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45988.167087152775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45988.167087152775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45988.167087152775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45988.167087152775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45988.167087152775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45988.167087152775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45988.167087152775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45988.167087152775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45988.167087152775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45988.167087152775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45988.167087152775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45988.167087152775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45988.167087152775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45988.167087152775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45988.167087152775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45988.167087152775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45988.167087152775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45988.167087152775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45988.167087152775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45988.167087152775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45988.167087152775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45988.167087152775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45988.167087152775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45988.167087152775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45988.167087152775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45988.167087152775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45988.167087152775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45988.167087152775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45988.167087152775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45988.167087152775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45988.167087152775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45988.167087152775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45988.167087152775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45988.167087152775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45988.167087152775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45988.167087152775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45988.167087152775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45988.167087152775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45988.167087152775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45988.167087152775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45988.167087152775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45988.167087152775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45988.167087152775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45988.167087152775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45988.167087152775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45988.167087152775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45988.167087152775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45988.167087152775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45988.167087152775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45988.167087152775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45988.167087152775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45988.167087152775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45988.167087152775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45988.167087152775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45988.167087152775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45988.167087152775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45988.167087152775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45988.167087152775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45988.167087152775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45988.167087152775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45988.167087152775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45988.167087152775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45988.167087152775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45988.167087152775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45988.167087152775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45988.167087152775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45988.167087152775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45988.167087152775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45988.167087152775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45988.167087152775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45988.167087152775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45988.167087152775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45988.167087152775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45988.167087152775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45988.167087152775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45988.167087152775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45988.167087152775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45988.167087152775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45988.167087152775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45988.167087152775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45988.167087152775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45988.167087152775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45988.167087152775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45988.167087152775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45988.167087152775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45988.167087152775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45988.167087152775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45988.167087152775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45988.167087152775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45988.167087152775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45988.167087152775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45988.167087152775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45988.167087152775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45988.167087152775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45988.167087152775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45988.167087152775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45988.167087152775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45988.167087152775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45988.167087152775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45988.167087152775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45988.167087152775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45988.167087152775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45988.167087152775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45988.167087152775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45988.167087152775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45988.167087152775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45988.167087152775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45988.167087152775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45988.167087152775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45988.167087152775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45988.167087152775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45988.167087152775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45988.167087152775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45988.167087152775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45988.167087152775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45988.167087152775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45988.167087152775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45988.167087152775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45988.167087152775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45988.167087152775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45988.167087152775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45988.167087152775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45988.167087152775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45988.167087152775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45988.167087152775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45988.167087152775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45988.167087152775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45988.167087152775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45988.167087152775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45988.167087152775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45988.167087152775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45988.167087152775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45988.167087152775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45988.167087152775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45988.167087152775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45988.167087152775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45988.167087152775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45988.167087152775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45988.167087152775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45988.167087152775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45988.167087152775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45988.167087152775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45988.167087152775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45988.167087152775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45988.167087152775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45988.167087152775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45988.167087152775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45988.167087152775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45988.167087152775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45988.167087152775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45988.167087152775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45988.167087152775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45988.167087152775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45988.167087152775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45988.167087152775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45988.167087152775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45988.167087152775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45988.167087152775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45988.167087152775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45988.167087152775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45988.167087152775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45988.167087152775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45988.167087152775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45988.167087152775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45988.167087152775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45988.167087152775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45988.167087152775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45988.167087152775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45988.167087152775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45988.167087152775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45988.167087152775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45988.167087152775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45988.167087152775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45988.167087152775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45988.167087152775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45988.167087152775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45988.167087152775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45988.167087152775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45988.167087152775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45988.167087152775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45988.167087152775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45988.167087152775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45988.167087152775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45988.167087152775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45988.167087152775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45988.167087152775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45988.167087152775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45988.167087152775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45988.167087152775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45988.167087152775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45988.167087152775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45988.167087152775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45988.167087152775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45988.167087152775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45988.167087152775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45988.167087152775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45988.167087152775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45988.167087152775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45988.167087152775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45988.167087152775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45988.167087152775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45988.167087152775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45988.167087152775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45988.167087152775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45988.167087152775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45988.167087152775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45988.167087152775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45988.167087152775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45988.167087152775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45988.167087152775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45988.167087152775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45988.167087152775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45988.167087152775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45988.167087152775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45988.167087152775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45988.167087152775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45988.167087152775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45988.167087152775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45988.167087152775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45988.167087152775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45988.167087152775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45988.167087152775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45988.167087152775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45988.167087152775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45988.167087152775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45988.167087152775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45988.167087152775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45988.167087152775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45988.167087152775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45988.167087152775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45988.167087152775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45988.167087152775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45988.167087152775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45988.167087152775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45988.167087152775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45988.167087152775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45988.167087152775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45988.167087152775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45988.167087152775</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96.3350269675866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61.978209837958275</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39.505976041662507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6.7937885416613426</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106" t="s">
        <v>36541</v>
      </c>
      <c r="E6" s="37" t="s">
        <v>39021</v>
      </c>
      <c r="F6" s="38">
        <v>45988.126840277779</v>
      </c>
      <c r="G6" s="108">
        <f t="shared" ref="G6:G39" ca="1" si="2">IFERROR(NOW()-F6,"")</f>
        <v>4.0246643518912606E-2</v>
      </c>
      <c r="H6" s="38">
        <v>45988.111956018518</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145"/>
      <c r="E7" s="37"/>
      <c r="F7" s="38"/>
      <c r="G7" s="108">
        <f t="shared" ca="1" si="2"/>
        <v>45988.167086921298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45988.167086921298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45988.167086921298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45988.167086921298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45988.167086921298</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45988.167086921298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t="shared" ca="1" si="2"/>
        <v>45988.167086921298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45988.167086921298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45988.167086921298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45988.167086921298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45988.167086921298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45988.167086921298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45988.167086921298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45988.167086921298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45988.167086921298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45988.167086921298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45988.167086921298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45988.167086921298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45988.167086921298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45988.167086921298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45988.167086921298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45988.167086921298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45988.167086921298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45988.167086921298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45988.167086921298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45988.167086921298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45988.167086921298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45988.167086921298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45988.167086921298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45988.167086921298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45988.167086921298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45988.167086921298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45988.167086921298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0.1042396990742418</v>
      </c>
      <c r="H2" s="72">
        <v>45988.062800925924</v>
      </c>
      <c r="I2" s="124" t="str">
        <f>IFERROR(VLOOKUP(D2,DB!A:F,6,0),"")</f>
        <v>Generator-SG</v>
      </c>
      <c r="J2" s="124" t="str">
        <f>IFERROR(VLOOKUP(D2,DB!A:G,7,0),"")</f>
        <v>Dead</v>
      </c>
      <c r="K2" s="127" t="s">
        <v>39123</v>
      </c>
      <c r="L2" s="128" t="str">
        <f>IFERROR(VLOOKUP(D2,DB!A:I,9,0),"")</f>
        <v>Latis</v>
      </c>
    </row>
    <row r="3" spans="1:16382" ht="31.5" customHeight="1">
      <c r="A3"/>
      <c r="B3" s="124" t="str">
        <f>IFERROR(VLOOKUP(D3,DB!A:K,11,0),"")</f>
        <v/>
      </c>
      <c r="C3" s="125"/>
      <c r="D3" s="124"/>
      <c r="E3" s="106"/>
      <c r="F3"/>
      <c r="G3" s="72">
        <f ca="1">IFERROR(NOW()-F3,"-")</f>
        <v>45988.167086921298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45988.167086921298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45988.167086921298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45988.167086921298</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45988.167086921298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45988.167086921298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45988.167086921298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45988.167086921298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45988.167086921298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45988.167086921298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45988.167086921298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45988.167086921298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45988.167086921298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45988.167086921298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45988.167086921298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45988.167086921298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45988.167086921298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45988.167086921298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45988.167086921298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45988.167086921298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45988.167086921298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45988.167086921298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45988.167086921298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45988.167086921298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45988.167086921298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45988.167086921298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45988.167086921298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45988.167086921298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45988.167086921298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45988.167086921298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45988.167086921298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45988.167086921298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45988.167086921298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45988.167086921298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45988.167086921298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45988.167086921298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45988.167086921298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