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4015" documentId="120_S{2AC9BD13-BADA-5192-A53E-5A8FF88502F6}" xr6:coauthVersionLast="47" xr6:coauthVersionMax="47" xr10:uidLastSave="{E0CE217A-7382-4492-A355-63CEDA9C7882}"/>
  <bookViews>
    <workbookView xWindow="-120" yWindow="-120" windowWidth="38640" windowHeight="21120"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5" i="2" l="1"/>
  <c r="L6" i="2"/>
  <c r="J5" i="2"/>
  <c r="J6" i="2"/>
  <c r="I5" i="2"/>
  <c r="I6" i="2"/>
  <c r="G5" i="2"/>
  <c r="G6" i="2"/>
  <c r="B5" i="2"/>
  <c r="B6" i="2"/>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B481" i="4"/>
  <c r="G481" i="4"/>
  <c r="I481" i="4"/>
  <c r="J481" i="4"/>
  <c r="L481" i="4"/>
  <c r="B482" i="4"/>
  <c r="G482" i="4"/>
  <c r="I482" i="4"/>
  <c r="J482" i="4"/>
  <c r="L482" i="4"/>
  <c r="B483" i="4"/>
  <c r="G483" i="4"/>
  <c r="I483" i="4"/>
  <c r="J483" i="4"/>
  <c r="L483" i="4"/>
  <c r="B484" i="4"/>
  <c r="G484" i="4"/>
  <c r="I484" i="4"/>
  <c r="J484" i="4"/>
  <c r="L484" i="4"/>
  <c r="B485" i="4"/>
  <c r="G485" i="4"/>
  <c r="I485" i="4"/>
  <c r="J485" i="4"/>
  <c r="L485" i="4"/>
  <c r="B486" i="4"/>
  <c r="G486" i="4"/>
  <c r="I486" i="4"/>
  <c r="J486" i="4"/>
  <c r="L486" i="4"/>
  <c r="B487" i="4"/>
  <c r="G487" i="4"/>
  <c r="I487" i="4"/>
  <c r="J487" i="4"/>
  <c r="L487" i="4"/>
  <c r="B488" i="4"/>
  <c r="G488" i="4"/>
  <c r="I488" i="4"/>
  <c r="J488" i="4"/>
  <c r="L488" i="4"/>
  <c r="B489" i="4"/>
  <c r="G489" i="4"/>
  <c r="I489" i="4"/>
  <c r="J489" i="4"/>
  <c r="L489" i="4"/>
  <c r="B490" i="4"/>
  <c r="G490" i="4"/>
  <c r="I490" i="4"/>
  <c r="J490" i="4"/>
  <c r="L490" i="4"/>
  <c r="B491" i="4"/>
  <c r="G491" i="4"/>
  <c r="I491" i="4"/>
  <c r="J491" i="4"/>
  <c r="L491" i="4"/>
  <c r="B492" i="4"/>
  <c r="G492" i="4"/>
  <c r="I492" i="4"/>
  <c r="J492" i="4"/>
  <c r="L492" i="4"/>
  <c r="B493" i="4"/>
  <c r="G493" i="4"/>
  <c r="I493" i="4"/>
  <c r="J493" i="4"/>
  <c r="L493" i="4"/>
  <c r="B494" i="4"/>
  <c r="G494" i="4"/>
  <c r="I494" i="4"/>
  <c r="J494" i="4"/>
  <c r="L494" i="4"/>
  <c r="B495" i="4"/>
  <c r="G495" i="4"/>
  <c r="I495" i="4"/>
  <c r="J495" i="4"/>
  <c r="L495" i="4"/>
  <c r="B496" i="4"/>
  <c r="G496" i="4"/>
  <c r="I496" i="4"/>
  <c r="J496" i="4"/>
  <c r="L496" i="4"/>
  <c r="B497" i="4"/>
  <c r="G497" i="4"/>
  <c r="I497" i="4"/>
  <c r="J497" i="4"/>
  <c r="L497" i="4"/>
  <c r="B498" i="4"/>
  <c r="G498" i="4"/>
  <c r="I498" i="4"/>
  <c r="J498" i="4"/>
  <c r="L498" i="4"/>
  <c r="B499" i="4"/>
  <c r="G499" i="4"/>
  <c r="I499" i="4"/>
  <c r="J499" i="4"/>
  <c r="L499" i="4"/>
  <c r="B500" i="4"/>
  <c r="G500" i="4"/>
  <c r="I500" i="4"/>
  <c r="J500" i="4"/>
  <c r="L500" i="4"/>
  <c r="B501" i="4"/>
  <c r="G501" i="4"/>
  <c r="I501" i="4"/>
  <c r="J501" i="4"/>
  <c r="L501" i="4"/>
  <c r="B502" i="4"/>
  <c r="G502" i="4"/>
  <c r="I502" i="4"/>
  <c r="J502" i="4"/>
  <c r="L502" i="4"/>
  <c r="G2" i="4"/>
  <c r="B4" i="2"/>
  <c r="G4" i="2"/>
  <c r="I4" i="2"/>
  <c r="J4" i="2"/>
  <c r="L4"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108" i="5"/>
  <c r="I108" i="5"/>
  <c r="J108" i="5"/>
  <c r="L108" i="5"/>
  <c r="B109" i="5"/>
  <c r="I109" i="5"/>
  <c r="J109" i="5"/>
  <c r="L109" i="5"/>
  <c r="B110" i="5"/>
  <c r="I110" i="5"/>
  <c r="J110" i="5"/>
  <c r="L110" i="5"/>
  <c r="B111" i="5"/>
  <c r="I111" i="5"/>
  <c r="J111" i="5"/>
  <c r="L111" i="5"/>
  <c r="B112" i="5"/>
  <c r="I112" i="5"/>
  <c r="J112" i="5"/>
  <c r="L112" i="5"/>
  <c r="B113" i="5"/>
  <c r="I113" i="5"/>
  <c r="J113" i="5"/>
  <c r="L113" i="5"/>
  <c r="B114" i="5"/>
  <c r="I114" i="5"/>
  <c r="J114" i="5"/>
  <c r="L114" i="5"/>
  <c r="B115" i="5"/>
  <c r="I115" i="5"/>
  <c r="J115" i="5"/>
  <c r="L115" i="5"/>
  <c r="B116" i="5"/>
  <c r="I116" i="5"/>
  <c r="J116" i="5"/>
  <c r="L116" i="5"/>
  <c r="B117" i="5"/>
  <c r="I117" i="5"/>
  <c r="J117" i="5"/>
  <c r="L117" i="5"/>
  <c r="B118" i="5"/>
  <c r="I118" i="5"/>
  <c r="J118" i="5"/>
  <c r="L118" i="5"/>
  <c r="B119" i="5"/>
  <c r="I119" i="5"/>
  <c r="J119" i="5"/>
  <c r="L119" i="5"/>
  <c r="B120" i="5"/>
  <c r="I120" i="5"/>
  <c r="J120" i="5"/>
  <c r="L120" i="5"/>
  <c r="B121" i="5"/>
  <c r="I121" i="5"/>
  <c r="J121" i="5"/>
  <c r="L121" i="5"/>
  <c r="B122" i="5"/>
  <c r="I122" i="5"/>
  <c r="J122" i="5"/>
  <c r="L122" i="5"/>
  <c r="B123" i="5"/>
  <c r="I123" i="5"/>
  <c r="J123" i="5"/>
  <c r="L123" i="5"/>
  <c r="B124" i="5"/>
  <c r="I124" i="5"/>
  <c r="J124" i="5"/>
  <c r="L124" i="5"/>
  <c r="B125" i="5"/>
  <c r="I125" i="5"/>
  <c r="J125" i="5"/>
  <c r="L125" i="5"/>
  <c r="B126" i="5"/>
  <c r="I126" i="5"/>
  <c r="J126" i="5"/>
  <c r="L126" i="5"/>
  <c r="B127" i="5"/>
  <c r="I127" i="5"/>
  <c r="J127" i="5"/>
  <c r="L127" i="5"/>
  <c r="B128" i="5"/>
  <c r="I128" i="5"/>
  <c r="J128" i="5"/>
  <c r="L128" i="5"/>
  <c r="B129" i="5"/>
  <c r="I129" i="5"/>
  <c r="J129" i="5"/>
  <c r="L129" i="5"/>
  <c r="B130" i="5"/>
  <c r="I130" i="5"/>
  <c r="J130" i="5"/>
  <c r="L130" i="5"/>
  <c r="B131" i="5"/>
  <c r="I131" i="5"/>
  <c r="J131" i="5"/>
  <c r="L131" i="5"/>
  <c r="B132" i="5"/>
  <c r="I132" i="5"/>
  <c r="J132" i="5"/>
  <c r="L132" i="5"/>
  <c r="B133" i="5"/>
  <c r="I133" i="5"/>
  <c r="J133" i="5"/>
  <c r="L133" i="5"/>
  <c r="B134" i="5"/>
  <c r="I134" i="5"/>
  <c r="J134" i="5"/>
  <c r="L134" i="5"/>
  <c r="B135" i="5"/>
  <c r="I135" i="5"/>
  <c r="J135" i="5"/>
  <c r="L135" i="5"/>
  <c r="B136" i="5"/>
  <c r="I136" i="5"/>
  <c r="J136" i="5"/>
  <c r="L136" i="5"/>
  <c r="B137" i="5"/>
  <c r="I137" i="5"/>
  <c r="J137" i="5"/>
  <c r="L137" i="5"/>
  <c r="B138" i="5"/>
  <c r="I138" i="5"/>
  <c r="J138" i="5"/>
  <c r="L138" i="5"/>
  <c r="B139" i="5"/>
  <c r="I139" i="5"/>
  <c r="J139" i="5"/>
  <c r="L139" i="5"/>
  <c r="B140" i="5"/>
  <c r="I140" i="5"/>
  <c r="J140" i="5"/>
  <c r="L140" i="5"/>
  <c r="B141" i="5"/>
  <c r="I141" i="5"/>
  <c r="J141" i="5"/>
  <c r="L141"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alcChain>
</file>

<file path=xl/sharedStrings.xml><?xml version="1.0" encoding="utf-8"?>
<sst xmlns="http://schemas.openxmlformats.org/spreadsheetml/2006/main" count="180277" uniqueCount="39124">
  <si>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</si>
  <si>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</si>
  <si>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</si>
  <si>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</si>
  <si>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</si>
  <si>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</si>
  <si>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</si>
  <si>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</si>
  <si>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</si>
  <si>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</si>
  <si>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</si>
  <si>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</si>
  <si>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</si>
  <si>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</si>
  <si>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</si>
  <si>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</si>
  <si>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</si>
  <si>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</si>
  <si>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</si>
  <si>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</si>
  <si>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</si>
  <si>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</si>
  <si>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</si>
  <si>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</si>
  <si>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</si>
  <si>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</si>
  <si>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</si>
  <si>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</si>
  <si>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</si>
  <si>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</si>
  <si>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</si>
  <si>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</si>
  <si>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</si>
  <si>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</si>
  <si>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</si>
  <si>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</si>
  <si>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</si>
  <si>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</si>
  <si>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</si>
  <si>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</si>
  <si>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</si>
  <si>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</si>
  <si>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</si>
  <si>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</si>
  <si>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</si>
  <si>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</si>
  <si>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</si>
  <si>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</si>
  <si>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</si>
  <si>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</si>
  <si>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</si>
  <si>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</si>
  <si>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</si>
  <si>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</si>
  <si>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</si>
  <si>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</si>
  <si>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</si>
  <si>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</si>
  <si>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</si>
  <si>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</si>
  <si>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</si>
  <si>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</si>
  <si>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</si>
  <si>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</si>
  <si>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</si>
  <si>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</si>
  <si>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</si>
  <si>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</si>
  <si>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</si>
  <si>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</si>
  <si>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</si>
  <si>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</si>
  <si>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</si>
  <si>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</si>
  <si>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</si>
  <si>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</si>
  <si>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</si>
  <si>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</si>
  <si>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</si>
  <si>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</si>
  <si>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</si>
  <si>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</si>
  <si>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</si>
  <si>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</si>
  <si>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</si>
  <si>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</si>
  <si>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</si>
  <si>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</si>
  <si>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</si>
  <si>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</si>
  <si>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</si>
  <si>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</si>
  <si>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</si>
  <si>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</si>
  <si>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</si>
  <si>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</si>
  <si>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</si>
  <si>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</si>
  <si>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</si>
  <si>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</si>
  <si>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</si>
  <si>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</si>
  <si>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</si>
  <si>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</si>
  <si>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</si>
  <si>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</si>
  <si>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</si>
  <si>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</si>
  <si>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</si>
  <si>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</si>
  <si>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</si>
  <si>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</si>
  <si>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</si>
  <si>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</si>
  <si>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</si>
  <si>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</si>
  <si>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</si>
  <si>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</si>
  <si>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</si>
  <si>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</si>
  <si>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</si>
  <si>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</si>
  <si>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</si>
  <si>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</si>
  <si>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</si>
  <si>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</si>
  <si>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</si>
  <si>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</si>
  <si>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</si>
  <si>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</si>
  <si>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</si>
  <si>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</si>
  <si>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</si>
  <si>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</si>
  <si>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</si>
  <si>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</si>
  <si>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</si>
  <si>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</si>
  <si>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</si>
  <si>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</si>
  <si>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</si>
  <si>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</si>
  <si>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</si>
  <si>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</si>
  <si>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</si>
  <si>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</si>
  <si>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</si>
  <si>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</si>
  <si>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</si>
  <si>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</si>
  <si>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</si>
  <si>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</si>
  <si>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</si>
  <si>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</si>
  <si>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</si>
  <si>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</si>
  <si>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</si>
  <si>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</si>
  <si>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</si>
  <si>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</si>
  <si>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</si>
  <si>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</si>
  <si>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</si>
  <si>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</si>
  <si>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</si>
  <si>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</si>
  <si>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</si>
  <si>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</si>
  <si>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</si>
  <si>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</si>
  <si>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</si>
  <si>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</si>
  <si>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</si>
  <si>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</si>
  <si>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</si>
  <si>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</si>
  <si>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</si>
  <si>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</si>
  <si>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</si>
  <si>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</si>
  <si>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</si>
  <si>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</si>
  <si>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</si>
  <si>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</si>
  <si>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</si>
  <si>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</si>
  <si>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</si>
  <si>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</si>
  <si>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</si>
  <si>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</si>
  <si>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</si>
  <si>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</si>
  <si>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</si>
  <si>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</si>
  <si>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</si>
  <si>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</si>
  <si>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</si>
  <si>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</si>
  <si>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</si>
  <si>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</si>
  <si>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</si>
  <si>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</si>
  <si>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</si>
  <si>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</si>
  <si>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</si>
  <si>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</si>
  <si>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</si>
  <si>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</si>
  <si>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</si>
  <si>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</si>
  <si>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</si>
  <si>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</si>
  <si>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</si>
  <si>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</si>
  <si>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</si>
  <si>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</si>
  <si>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</si>
  <si>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</si>
  <si>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</si>
  <si>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</si>
  <si>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</si>
  <si>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</si>
  <si>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</si>
  <si>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</si>
  <si>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</si>
  <si>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</si>
  <si>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</si>
  <si>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</si>
  <si>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</si>
  <si>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</si>
  <si>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</si>
  <si>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</si>
  <si>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</si>
  <si>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</si>
  <si>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</si>
  <si>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</si>
  <si>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</si>
  <si>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</si>
  <si>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</si>
  <si>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</si>
  <si>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</si>
  <si>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</si>
  <si>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</si>
  <si>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</si>
  <si>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</si>
  <si>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</si>
  <si>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</si>
  <si>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</si>
  <si>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</si>
  <si>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</si>
  <si>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</si>
  <si>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</si>
  <si>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</si>
  <si>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</si>
  <si>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</si>
  <si>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</si>
  <si>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</si>
  <si>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</si>
  <si>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</si>
  <si>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</si>
  <si>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</si>
  <si>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</si>
  <si>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</si>
  <si>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</si>
  <si>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</si>
  <si>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</si>
  <si>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</si>
  <si>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</si>
  <si>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</si>
  <si>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</si>
  <si>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</si>
  <si>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</si>
  <si>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</si>
  <si>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</si>
  <si>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</si>
  <si>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</si>
  <si>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</si>
  <si>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</si>
  <si>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</si>
  <si>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</si>
  <si>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</si>
  <si>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</si>
  <si>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</si>
  <si>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</si>
  <si>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</si>
  <si>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</si>
  <si>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</si>
  <si>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</si>
  <si>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</si>
  <si>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</si>
  <si>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</si>
  <si>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</si>
  <si>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</si>
  <si>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</si>
  <si>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</si>
  <si>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</si>
  <si>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</si>
  <si>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</si>
  <si>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</si>
  <si>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</si>
  <si>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</si>
  <si>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</si>
  <si>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</si>
  <si>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</si>
  <si>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</si>
  <si>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</si>
  <si>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</si>
  <si>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</si>
  <si>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</si>
  <si>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</si>
  <si>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</si>
  <si>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</si>
  <si>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</si>
  <si>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</si>
  <si>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</si>
  <si>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</si>
  <si>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</si>
  <si>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</si>
  <si>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</si>
  <si>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</si>
  <si>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</si>
  <si>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</si>
  <si>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</si>
  <si>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</si>
  <si>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</si>
  <si>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</si>
  <si>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</si>
  <si>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</si>
  <si>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</si>
  <si>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</si>
  <si>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</si>
  <si>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</si>
  <si>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</si>
  <si>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</si>
  <si>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</si>
  <si>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</si>
  <si>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</si>
  <si>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</si>
  <si>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</si>
  <si>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</si>
  <si>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</si>
  <si>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</si>
  <si>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</si>
  <si>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</si>
  <si>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</si>
  <si>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</si>
  <si>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</si>
  <si>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</si>
  <si>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</si>
  <si>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</si>
  <si>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</si>
  <si>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</si>
  <si>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</si>
  <si>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</si>
  <si>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</si>
  <si>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</si>
  <si>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</si>
  <si>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</si>
  <si>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</si>
  <si>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</si>
  <si>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</si>
  <si>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</si>
  <si>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</si>
  <si>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</si>
  <si>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</si>
  <si>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</si>
  <si>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</si>
  <si>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</si>
  <si>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</si>
  <si>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</si>
  <si>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</si>
  <si>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</si>
  <si>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</si>
  <si>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</si>
  <si>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</si>
  <si>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</si>
  <si>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</si>
  <si>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</si>
  <si>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</si>
  <si>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</si>
  <si>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</si>
  <si>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</si>
  <si>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</si>
  <si>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</si>
  <si>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</si>
  <si>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</si>
  <si>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</si>
  <si>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</si>
  <si>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</si>
  <si>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</si>
  <si>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</si>
  <si>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</si>
  <si>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</si>
  <si>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</si>
  <si>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</si>
  <si>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</si>
  <si>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</si>
  <si>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</si>
  <si>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</si>
  <si>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</si>
  <si>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</si>
  <si>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</si>
  <si>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</si>
  <si>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</si>
  <si>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</si>
  <si>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</si>
  <si>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</si>
  <si>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</si>
  <si>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</si>
  <si>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</si>
  <si>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</si>
  <si>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</si>
  <si>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</si>
  <si>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</si>
  <si>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</si>
  <si>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</si>
  <si>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</si>
  <si>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</si>
  <si>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</si>
  <si>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</si>
  <si>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</si>
  <si>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</si>
  <si>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</si>
  <si>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</si>
  <si>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</si>
  <si>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</si>
  <si>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</si>
  <si>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</si>
  <si>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</si>
  <si>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</si>
  <si>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</si>
  <si>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</si>
  <si>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</si>
  <si>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</si>
  <si>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</si>
  <si>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</si>
  <si>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</si>
  <si>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</si>
  <si>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</si>
  <si>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</si>
  <si>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</si>
  <si>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</si>
  <si>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</si>
  <si>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</si>
  <si>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</si>
  <si>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</si>
  <si>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</si>
  <si>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</si>
  <si>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</si>
  <si>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</si>
  <si>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</si>
  <si>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</si>
  <si>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</si>
  <si>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</si>
  <si>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</si>
  <si>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</si>
  <si>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</si>
  <si>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</si>
  <si>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</si>
  <si>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</si>
  <si>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</si>
  <si>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</si>
  <si>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</si>
  <si>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</si>
  <si>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</si>
  <si>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</si>
  <si>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</si>
  <si>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</si>
  <si>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</si>
  <si>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</si>
  <si>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</si>
  <si>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</si>
  <si>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</si>
  <si>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</si>
  <si>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</si>
  <si>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</si>
  <si>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</si>
  <si>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</si>
  <si>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</si>
  <si>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</si>
  <si>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</si>
  <si>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</si>
  <si>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</si>
  <si>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</si>
  <si>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</si>
  <si>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</si>
  <si>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</si>
  <si>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</si>
  <si>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</si>
  <si>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</si>
  <si>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</si>
  <si>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</si>
  <si>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</si>
  <si>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</si>
  <si>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</si>
  <si>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</si>
  <si>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</si>
  <si>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</si>
  <si>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</si>
  <si>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</si>
  <si>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</si>
  <si>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</si>
  <si>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</si>
  <si>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</si>
  <si>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</si>
  <si>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</si>
  <si>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</si>
  <si>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</si>
  <si>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</si>
  <si>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</si>
  <si>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</si>
  <si>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</si>
  <si>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</si>
  <si>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</si>
  <si>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</si>
  <si>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</si>
  <si>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</si>
  <si>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</si>
  <si>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</si>
  <si>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</si>
  <si>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</si>
  <si>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</si>
  <si>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</si>
  <si>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</si>
  <si>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</si>
  <si>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</si>
  <si>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</si>
  <si>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</si>
  <si>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</si>
  <si>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</si>
  <si>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</si>
  <si>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</si>
  <si>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</si>
  <si>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</si>
  <si>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</si>
  <si>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</si>
  <si>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</si>
  <si>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</si>
  <si>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</si>
  <si>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</si>
  <si>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</si>
  <si>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</si>
  <si>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</si>
  <si>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</si>
  <si>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</si>
  <si>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</si>
  <si>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</si>
  <si>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</si>
  <si>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</si>
  <si>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</si>
  <si>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</si>
  <si>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</si>
  <si>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</si>
  <si>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</si>
  <si>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</si>
  <si>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</si>
  <si>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</si>
  <si>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</si>
  <si>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</si>
  <si>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</si>
  <si>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</si>
  <si>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</si>
  <si>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</si>
  <si>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</si>
  <si>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</si>
  <si>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</si>
  <si>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</si>
  <si>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</si>
  <si>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</si>
  <si>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</si>
  <si>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</si>
  <si>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</si>
  <si>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</si>
  <si>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</si>
  <si>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</si>
  <si>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</si>
  <si>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</si>
  <si>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</si>
  <si>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</si>
  <si>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</si>
  <si>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</si>
  <si>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</si>
  <si>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</si>
  <si>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</si>
  <si>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</si>
  <si>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</si>
  <si>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</si>
  <si>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</si>
  <si>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</si>
  <si>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</si>
  <si>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</si>
  <si>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</si>
  <si>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</si>
  <si>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</si>
  <si>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</si>
  <si>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</si>
  <si>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</si>
  <si>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</si>
  <si>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</si>
  <si>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</si>
  <si>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</si>
  <si>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</si>
  <si>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</si>
  <si>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</si>
  <si>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</si>
  <si>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</si>
  <si>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</si>
  <si>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</si>
  <si>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</si>
  <si>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</si>
  <si>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</si>
  <si>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</si>
  <si>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</si>
  <si>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</si>
  <si>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</si>
  <si>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</si>
  <si>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</si>
  <si>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</si>
  <si>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</si>
  <si>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</si>
  <si>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</si>
  <si>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</si>
  <si>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</si>
  <si>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</si>
  <si>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</si>
  <si>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</si>
  <si>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</si>
  <si>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</si>
  <si>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</si>
  <si>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</si>
  <si>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</si>
  <si>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</si>
  <si>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</si>
  <si>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</si>
  <si>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</si>
  <si>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</si>
  <si>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</si>
  <si>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</si>
  <si>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</si>
  <si>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</si>
  <si>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</si>
  <si>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</si>
  <si>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</si>
  <si>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</si>
  <si>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</si>
  <si>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</si>
  <si>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</si>
  <si>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</si>
  <si>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</si>
  <si>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</si>
  <si>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</si>
  <si>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</si>
  <si>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</si>
  <si>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</si>
  <si>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</si>
  <si>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</si>
  <si>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</si>
  <si>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</si>
  <si>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</si>
  <si>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</si>
  <si>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</si>
  <si>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</si>
  <si>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</si>
  <si>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</si>
  <si>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</si>
  <si>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</si>
  <si>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</si>
  <si>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</si>
  <si>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</si>
  <si>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</si>
  <si>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</si>
  <si>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</si>
  <si>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</si>
  <si>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</si>
  <si>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</si>
  <si>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</si>
  <si>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</si>
  <si>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</si>
  <si>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</si>
  <si>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</si>
  <si>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</si>
  <si>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</si>
  <si>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</si>
  <si>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</si>
  <si>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</si>
  <si>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</si>
  <si>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</si>
  <si>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</si>
  <si>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</si>
  <si>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</si>
  <si>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</si>
  <si>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</si>
  <si>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</si>
  <si>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</si>
  <si>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</si>
  <si>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</si>
  <si>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</si>
  <si>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</si>
  <si>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</si>
  <si>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</si>
  <si>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</si>
  <si>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</si>
  <si>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</si>
  <si>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</si>
  <si>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</si>
  <si>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</si>
  <si>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</si>
  <si>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</si>
  <si>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</si>
  <si>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</si>
  <si>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</si>
  <si>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</si>
  <si>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</si>
  <si>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</si>
  <si>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</si>
  <si>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</si>
  <si>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</si>
  <si>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</si>
  <si>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</si>
  <si>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</si>
  <si>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</si>
  <si>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</si>
  <si>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</si>
  <si>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</si>
  <si>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</si>
  <si>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</si>
  <si>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</si>
  <si>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</si>
  <si>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</si>
  <si>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</si>
  <si>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</si>
  <si>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</si>
  <si>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</si>
  <si>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</si>
  <si>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</si>
  <si>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</si>
  <si>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</si>
  <si>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</si>
  <si>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</si>
  <si>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</si>
  <si>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</si>
  <si>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</si>
  <si>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</si>
  <si>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</si>
  <si>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</si>
  <si>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</si>
  <si>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</si>
  <si>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</si>
  <si>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</si>
  <si>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</si>
  <si>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</si>
  <si>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</si>
  <si>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</si>
  <si>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</si>
  <si>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</si>
  <si>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</si>
  <si>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</si>
  <si>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</si>
  <si>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</si>
  <si>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</si>
  <si>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</si>
  <si>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</si>
  <si>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</si>
  <si>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</si>
  <si>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</si>
  <si>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</si>
  <si>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</si>
  <si>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</si>
  <si>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</si>
  <si>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</si>
  <si>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</si>
  <si>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</si>
  <si>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</si>
  <si>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</si>
  <si>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</si>
  <si>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</si>
  <si>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</si>
  <si>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</si>
  <si>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</si>
  <si>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</si>
  <si>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</si>
  <si>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</si>
  <si>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</si>
  <si>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</si>
  <si>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</si>
  <si>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</si>
  <si>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</si>
  <si>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</si>
  <si>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</si>
  <si>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</si>
  <si>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</si>
  <si>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</si>
  <si>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</si>
  <si>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</si>
  <si>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</si>
  <si>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</si>
  <si>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</si>
  <si>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</si>
  <si>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</si>
  <si>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</si>
  <si>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</si>
  <si>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</si>
  <si>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</si>
  <si>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</si>
  <si>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</si>
  <si>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</si>
  <si>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</si>
  <si>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</si>
  <si>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</si>
  <si>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</si>
  <si>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</si>
  <si>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</si>
  <si>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</si>
  <si>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</si>
  <si>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</si>
  <si>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</si>
  <si>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</si>
  <si>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</si>
  <si>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</si>
  <si>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</si>
  <si>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</si>
  <si>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</si>
  <si>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</si>
  <si>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</si>
  <si>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</si>
  <si>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</si>
  <si>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</si>
  <si>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</si>
  <si>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</si>
  <si>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</si>
  <si>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</si>
  <si>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</si>
  <si>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</si>
  <si>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</si>
  <si>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</si>
  <si>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</si>
  <si>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</si>
  <si>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</si>
  <si>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</si>
  <si>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</si>
  <si>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</si>
  <si>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</si>
  <si>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</si>
  <si>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</si>
  <si>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</si>
  <si>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</si>
  <si>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</si>
  <si>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</si>
  <si>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</si>
  <si>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</si>
  <si>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</si>
  <si>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</si>
  <si>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</si>
  <si>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</si>
  <si>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</si>
  <si>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</si>
  <si>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</si>
  <si>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</si>
  <si>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</si>
  <si>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</si>
  <si>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</si>
  <si>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</si>
  <si>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</si>
  <si>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</si>
  <si>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</si>
  <si>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</si>
  <si>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</si>
  <si>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</si>
  <si>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</si>
  <si>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</si>
  <si>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</si>
  <si>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</si>
  <si>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</si>
  <si>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</si>
  <si>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</si>
  <si>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</si>
  <si>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</si>
  <si>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</si>
  <si>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</si>
  <si>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</si>
  <si>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</si>
  <si>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</si>
  <si>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</si>
  <si>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</si>
  <si>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</si>
  <si>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</si>
  <si>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</si>
  <si>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</si>
  <si>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</si>
  <si>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</si>
  <si>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</si>
  <si>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</si>
  <si>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</si>
  <si>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</si>
  <si>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</si>
  <si>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</si>
  <si>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</si>
  <si>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</si>
  <si>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</si>
  <si>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</si>
  <si>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</si>
  <si>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</si>
  <si>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</si>
  <si>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</si>
  <si>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</si>
  <si>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</si>
  <si>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</si>
  <si>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</si>
  <si>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</si>
  <si>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</si>
  <si>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</si>
  <si>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</si>
  <si>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</si>
  <si>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</si>
  <si>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</si>
  <si>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</si>
  <si>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</si>
  <si>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</si>
  <si>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</si>
  <si>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</si>
  <si>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</si>
  <si>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</si>
  <si>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</si>
  <si>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</si>
  <si>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</si>
  <si>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</si>
  <si>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</si>
  <si>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</si>
  <si>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</si>
  <si>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</si>
  <si>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</si>
  <si>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</si>
  <si>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</si>
  <si>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</si>
  <si>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</si>
  <si>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</si>
  <si>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</si>
  <si>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</si>
  <si>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</si>
  <si>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</si>
  <si>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</si>
  <si>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</si>
  <si>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</si>
  <si>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</si>
  <si>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</si>
  <si>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</si>
  <si>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</si>
  <si>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</si>
  <si>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</si>
  <si>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</si>
  <si>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</si>
  <si>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</si>
  <si>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</si>
  <si>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</si>
  <si>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</si>
  <si>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</si>
  <si>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</si>
  <si>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</si>
  <si>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</si>
  <si>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</si>
  <si>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</si>
  <si>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</si>
  <si>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</si>
  <si>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</si>
  <si>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</si>
  <si>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</si>
  <si>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</si>
  <si>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</si>
  <si>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</si>
  <si>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</si>
  <si>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</si>
  <si>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</si>
  <si>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</si>
  <si>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</si>
  <si>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</si>
  <si>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</si>
  <si>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</si>
  <si>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</si>
  <si>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</si>
  <si>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</si>
  <si>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</si>
  <si>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</si>
  <si>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</si>
  <si>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</si>
  <si>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</si>
  <si>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</si>
  <si>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</si>
  <si>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</si>
  <si>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</si>
  <si>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</si>
  <si>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</si>
  <si>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</si>
  <si>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</si>
  <si>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</si>
  <si>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</si>
  <si>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</si>
  <si>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</si>
  <si>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</si>
  <si>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</si>
  <si>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</si>
  <si>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</si>
  <si>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</si>
  <si>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</si>
  <si>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</si>
  <si>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</si>
  <si>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</si>
  <si>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</si>
  <si>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</si>
  <si>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</si>
  <si>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</si>
  <si>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</si>
  <si>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</si>
  <si>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</si>
  <si>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</si>
  <si>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</si>
  <si>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</si>
  <si>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</si>
  <si>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</si>
  <si>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</si>
  <si>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</si>
  <si>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</si>
  <si>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</si>
  <si>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</si>
  <si>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</si>
  <si>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</si>
  <si>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</si>
  <si>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</si>
  <si>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</si>
  <si>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</si>
  <si>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</si>
  <si>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</si>
  <si>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</si>
  <si>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</si>
  <si>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</si>
  <si>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</si>
  <si>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</si>
  <si>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</si>
  <si>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</si>
  <si>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</si>
  <si>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</si>
  <si>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</si>
  <si>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</si>
  <si>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</si>
  <si>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</si>
  <si>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</si>
  <si>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</si>
  <si>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</si>
  <si>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</si>
  <si>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</si>
  <si>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</si>
  <si>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</si>
  <si>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</si>
  <si>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</si>
  <si>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</si>
  <si>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</si>
  <si>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</si>
  <si>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</si>
  <si>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</si>
  <si>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</si>
  <si>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</si>
  <si>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</si>
  <si>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</si>
  <si>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</si>
  <si>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</si>
  <si>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</si>
  <si>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</si>
  <si>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</si>
  <si>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</si>
  <si>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</si>
  <si>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</si>
  <si>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</si>
  <si>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</si>
  <si>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</si>
  <si>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</si>
  <si>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</si>
  <si>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</si>
  <si>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</si>
  <si>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</si>
  <si>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</si>
  <si>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</si>
  <si>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</si>
  <si>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</si>
  <si>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</si>
  <si>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</si>
  <si>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</si>
  <si>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</si>
  <si>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</si>
  <si>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</si>
  <si>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</si>
  <si>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</si>
  <si>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</si>
  <si>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</si>
  <si>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</si>
  <si>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</si>
  <si>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</si>
  <si>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</si>
  <si>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</si>
  <si>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</si>
  <si>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</si>
  <si>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</si>
  <si>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</si>
  <si>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</si>
  <si>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</si>
  <si>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</si>
  <si>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</si>
  <si>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</si>
  <si>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</si>
  <si>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</si>
  <si>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</si>
  <si>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</si>
  <si>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</si>
  <si>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</si>
  <si>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</si>
  <si>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</si>
  <si>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</si>
  <si>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</si>
  <si>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</si>
  <si>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</si>
  <si>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</si>
  <si>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</si>
  <si>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</si>
  <si>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</si>
  <si>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</si>
  <si>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</si>
  <si>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</si>
  <si>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</si>
  <si>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</si>
  <si>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</si>
  <si>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</si>
  <si>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</si>
  <si>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</si>
  <si>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</si>
  <si>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</si>
  <si>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</si>
  <si>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</si>
  <si>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</si>
  <si>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</si>
  <si>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</si>
  <si>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</si>
  <si>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</si>
  <si>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</si>
  <si>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</si>
  <si>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</si>
  <si>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</si>
  <si>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</si>
  <si>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</si>
  <si>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</si>
  <si>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</si>
  <si>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</si>
  <si>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</si>
  <si>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</si>
  <si>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</si>
  <si>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</si>
  <si>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</si>
  <si>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</si>
  <si>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</si>
  <si>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</si>
  <si>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</si>
  <si>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</si>
  <si>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</si>
  <si>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</si>
  <si>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</si>
  <si>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</si>
  <si>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</si>
  <si>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</si>
  <si>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</si>
  <si>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</si>
  <si>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</si>
  <si>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</si>
  <si>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</si>
  <si>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</si>
  <si>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</si>
  <si>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</si>
  <si>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</si>
  <si>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</si>
  <si>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</si>
  <si>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</si>
  <si>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</si>
  <si>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</si>
  <si>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</si>
  <si>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</si>
  <si>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</si>
  <si>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</si>
  <si>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</si>
  <si>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</si>
  <si>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</si>
  <si>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</si>
  <si>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</si>
  <si>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</si>
  <si>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</si>
  <si>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</si>
  <si>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</si>
  <si>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</si>
  <si>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</si>
  <si>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</si>
  <si>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</si>
  <si>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</si>
  <si>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</si>
  <si>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</si>
  <si>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</si>
  <si>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</si>
  <si>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</si>
  <si>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</si>
  <si>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</si>
  <si>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</si>
  <si>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</si>
  <si>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</si>
  <si>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</si>
  <si>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</si>
  <si>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</si>
  <si>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</si>
  <si>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</si>
  <si>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</si>
  <si>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</si>
  <si>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</si>
  <si>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</si>
  <si>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</si>
  <si>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</si>
  <si>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</si>
  <si>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</si>
  <si>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</si>
  <si>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</si>
  <si>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</si>
  <si>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</si>
  <si>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</si>
  <si>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</si>
  <si>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</si>
  <si>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</si>
  <si>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</si>
  <si>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</si>
  <si>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</si>
  <si>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</si>
  <si>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</si>
  <si>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</si>
  <si>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</si>
  <si>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</si>
  <si>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</si>
  <si>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</si>
  <si>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</si>
  <si>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</si>
  <si>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</si>
  <si>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</si>
  <si>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</si>
  <si>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</si>
  <si>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</si>
  <si>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</si>
  <si>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</si>
  <si>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</si>
  <si>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</si>
  <si>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</si>
  <si>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</si>
  <si>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</si>
  <si>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</si>
  <si>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</si>
  <si>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</si>
  <si>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</si>
  <si>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</si>
  <si>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</si>
  <si>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</si>
  <si>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</si>
  <si>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</si>
  <si>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</si>
  <si>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</si>
  <si>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</si>
  <si>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</si>
  <si>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</si>
  <si>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</si>
  <si>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</si>
  <si>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</si>
  <si>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</si>
  <si>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</si>
  <si>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</si>
  <si>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</si>
  <si>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</si>
  <si>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</si>
  <si>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</si>
  <si>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</si>
  <si>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</si>
  <si>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</si>
  <si>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</si>
  <si>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</si>
  <si>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</si>
  <si>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</si>
  <si>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</si>
  <si>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</si>
  <si>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</si>
  <si>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</si>
  <si>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</si>
  <si>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</si>
  <si>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</si>
  <si>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</si>
  <si>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</si>
  <si>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</si>
  <si>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</si>
  <si>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</si>
  <si>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</si>
  <si>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</si>
  <si>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</si>
  <si>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</si>
  <si>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</si>
  <si>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</si>
  <si>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</si>
  <si>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</si>
  <si>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</si>
  <si>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</si>
  <si>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</si>
  <si>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</si>
  <si>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</si>
  <si>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</si>
  <si>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</si>
  <si>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</si>
  <si>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</si>
  <si>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</si>
  <si>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</si>
  <si>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</si>
  <si>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</si>
  <si>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</si>
  <si>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</si>
  <si>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</si>
  <si>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</si>
  <si>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</si>
  <si>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</si>
  <si>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</si>
  <si>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</si>
  <si>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</si>
  <si>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</si>
  <si>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</si>
  <si>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</si>
  <si>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</si>
  <si>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</si>
  <si>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</si>
  <si>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</si>
  <si>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</si>
  <si>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</si>
  <si>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</si>
  <si>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</si>
  <si>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</si>
  <si>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</si>
  <si>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</si>
  <si>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</si>
  <si>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</si>
  <si>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</si>
  <si>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</si>
  <si>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</si>
  <si>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</si>
  <si>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</si>
  <si>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</si>
  <si>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</si>
  <si>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</si>
  <si>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</si>
  <si>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</si>
  <si>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</si>
  <si>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</si>
  <si>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</si>
  <si>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</si>
  <si>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</si>
  <si>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</si>
  <si>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</si>
  <si>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</si>
  <si>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</si>
  <si>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</si>
  <si>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</si>
  <si>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</si>
  <si>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</si>
  <si>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</si>
  <si>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</si>
  <si>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</si>
  <si>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</si>
  <si>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</si>
  <si>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</si>
  <si>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</si>
  <si>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</si>
  <si>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</si>
  <si>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</si>
  <si>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</si>
  <si>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</si>
  <si>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</si>
  <si>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</si>
  <si>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</si>
  <si>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</si>
  <si>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</si>
  <si>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</si>
  <si>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</si>
  <si>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</si>
  <si>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</si>
  <si>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</si>
  <si>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</si>
  <si>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</si>
  <si>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</si>
  <si>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</si>
  <si>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</si>
  <si>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</si>
  <si>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</si>
  <si>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</si>
  <si>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</si>
  <si>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</si>
  <si>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</si>
  <si>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</si>
  <si>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</si>
  <si>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</si>
  <si>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</si>
  <si>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</si>
  <si>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</si>
  <si>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</si>
  <si>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</si>
  <si>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</si>
  <si>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</si>
  <si>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</si>
  <si>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</si>
  <si>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</si>
  <si>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</si>
  <si>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</si>
  <si>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</si>
  <si>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</si>
  <si>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</si>
  <si>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</si>
  <si>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</si>
  <si>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</si>
  <si>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</si>
  <si>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</si>
  <si>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</si>
  <si>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</si>
  <si>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</si>
  <si>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</si>
  <si>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</si>
  <si>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</si>
  <si>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</si>
  <si>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</si>
  <si>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</si>
  <si>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</si>
  <si>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</si>
  <si>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</si>
  <si>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</si>
  <si>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</si>
  <si>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</si>
  <si>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</si>
  <si>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</si>
  <si>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</si>
  <si>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</si>
  <si>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</si>
  <si>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</si>
  <si>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</si>
  <si>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</si>
  <si>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</si>
  <si>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</si>
  <si>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</si>
  <si>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</si>
  <si>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</si>
  <si>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</si>
  <si>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</si>
  <si>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</si>
  <si>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</si>
  <si>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</si>
  <si>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</si>
  <si>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</si>
  <si>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</si>
  <si>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</si>
  <si>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</si>
  <si>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</si>
  <si>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</si>
  <si>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</si>
  <si>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</si>
  <si>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</si>
  <si>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</si>
  <si>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</si>
  <si>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</si>
  <si>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</si>
  <si>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</si>
  <si>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</si>
  <si>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</si>
  <si>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</si>
  <si>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</si>
  <si>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</si>
  <si>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</si>
  <si>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</si>
  <si>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</si>
  <si>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</si>
  <si>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</si>
  <si>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</si>
  <si>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</si>
  <si>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</si>
  <si>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</si>
  <si>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</si>
  <si>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</si>
  <si>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</si>
  <si>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</si>
  <si>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</si>
  <si>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</si>
  <si>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</si>
  <si>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</si>
  <si>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</si>
  <si>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</si>
  <si>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</si>
  <si>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</si>
  <si>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</si>
  <si>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</si>
  <si>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</si>
  <si>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</si>
  <si>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</si>
  <si>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</si>
  <si>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</si>
  <si>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</si>
  <si>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</si>
  <si>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</si>
  <si>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</si>
  <si>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</si>
  <si>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</si>
  <si>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</si>
  <si>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</si>
  <si>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</si>
  <si>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</si>
  <si>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</si>
  <si>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</si>
  <si>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</si>
  <si>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</si>
  <si>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</si>
  <si>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</si>
  <si>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</si>
  <si>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</si>
  <si>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</si>
  <si>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</si>
  <si>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</si>
  <si>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</si>
  <si>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</si>
  <si>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</si>
  <si>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</si>
  <si>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</si>
  <si>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</si>
  <si>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</si>
  <si>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</si>
  <si>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</si>
  <si>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</si>
  <si>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</si>
  <si>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</si>
  <si>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</si>
  <si>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</si>
  <si>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</si>
  <si>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</si>
  <si>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</si>
  <si>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</si>
  <si>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</si>
  <si>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</si>
  <si>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</si>
  <si>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</si>
  <si>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</si>
  <si>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</si>
  <si>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</si>
  <si>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</si>
  <si>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</si>
  <si>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</si>
  <si>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</si>
  <si>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</si>
  <si>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</si>
  <si>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</si>
  <si>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</si>
  <si>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</si>
  <si>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</si>
  <si>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</si>
  <si>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</si>
  <si>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</si>
  <si>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</si>
  <si>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</si>
  <si>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</si>
  <si>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</si>
  <si>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</si>
  <si>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</si>
  <si>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</si>
  <si>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</si>
  <si>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</si>
  <si>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</si>
  <si>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</si>
  <si>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</si>
  <si>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</si>
  <si>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</si>
  <si>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</si>
  <si>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</si>
  <si>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</si>
  <si>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</si>
  <si>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</si>
  <si>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</si>
  <si>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</si>
  <si>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</si>
  <si>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</si>
  <si>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</si>
  <si>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</si>
  <si>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</si>
  <si>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</si>
  <si>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</si>
  <si>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</si>
  <si>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</si>
  <si>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</si>
  <si>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</si>
  <si>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</si>
  <si>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</si>
  <si>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</si>
  <si>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</si>
  <si>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</si>
  <si>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</si>
  <si>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</si>
  <si>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</si>
  <si>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</si>
  <si>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</si>
  <si>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</si>
  <si>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</si>
  <si>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</si>
  <si>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</si>
  <si>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</si>
  <si>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</si>
  <si>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</si>
  <si>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</si>
  <si>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</si>
  <si>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</si>
  <si>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</si>
  <si>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</si>
  <si>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</si>
  <si>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</si>
  <si>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</si>
  <si>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</si>
  <si>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</si>
  <si>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</si>
  <si>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</si>
  <si>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</si>
  <si>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</si>
  <si>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</si>
  <si>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</si>
  <si>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</si>
  <si>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</si>
  <si>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</si>
  <si>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</si>
  <si>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</si>
  <si>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</si>
  <si>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</si>
  <si>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</si>
  <si>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</si>
  <si>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</si>
  <si>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</si>
  <si>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</si>
  <si>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</si>
  <si>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</si>
  <si>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</si>
  <si>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</si>
  <si>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</si>
  <si>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</si>
  <si>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</si>
  <si>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</si>
  <si>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</si>
  <si>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</si>
  <si>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</si>
  <si>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</si>
  <si>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</si>
  <si>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</si>
  <si>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</si>
  <si>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</si>
  <si>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</si>
  <si>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</si>
  <si>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</si>
  <si>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</si>
  <si>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</si>
  <si>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</si>
  <si>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</si>
  <si>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</si>
  <si>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</si>
  <si>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</si>
  <si>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</si>
  <si>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</si>
  <si>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</si>
  <si>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</si>
  <si>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</si>
  <si>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</si>
  <si>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</si>
  <si>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</si>
  <si>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</si>
  <si>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</si>
  <si>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</si>
  <si>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</si>
  <si>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</si>
  <si>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</si>
  <si>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</si>
  <si>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</si>
  <si>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</si>
  <si>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</si>
  <si>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</si>
  <si>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</si>
  <si>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</si>
  <si>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</si>
  <si>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</si>
  <si>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</si>
  <si>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</si>
  <si>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</si>
  <si>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</si>
  <si>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</si>
  <si>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</si>
  <si>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</si>
  <si>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</si>
  <si>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</si>
  <si>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</si>
  <si>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</si>
  <si>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</si>
  <si>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</si>
  <si>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</si>
  <si>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</si>
  <si>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</si>
  <si>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</si>
  <si>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</si>
  <si>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</si>
  <si>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</si>
  <si>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</si>
  <si>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</si>
  <si>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</si>
  <si>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</si>
  <si>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</si>
  <si>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</si>
  <si>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</si>
  <si>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</si>
  <si>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</si>
  <si>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</si>
  <si>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</si>
  <si>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</si>
  <si>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</si>
  <si>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</si>
  <si>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</si>
  <si>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</si>
  <si>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</si>
  <si>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</si>
  <si>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</si>
  <si>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</si>
  <si>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</si>
  <si>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</si>
  <si>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</si>
  <si>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</si>
  <si>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</si>
  <si>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</si>
  <si>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</si>
  <si>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</si>
  <si>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</si>
  <si>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</si>
  <si>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</si>
  <si>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</si>
  <si>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</si>
  <si>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</si>
  <si>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</si>
  <si>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</si>
  <si>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</si>
  <si>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</si>
  <si>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</si>
  <si>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</si>
  <si>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</si>
  <si>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</si>
  <si>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</si>
  <si>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</si>
  <si>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</si>
  <si>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</si>
  <si>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</si>
  <si>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</si>
  <si>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</si>
  <si>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</si>
  <si>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</si>
  <si>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</si>
  <si>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</si>
  <si>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</si>
  <si>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</si>
  <si>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</si>
  <si>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</si>
  <si>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</si>
  <si>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</si>
  <si>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</si>
  <si>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</si>
  <si>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</si>
  <si>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</si>
  <si>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</si>
  <si>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</si>
  <si>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</si>
  <si>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</si>
  <si>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</si>
  <si>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</si>
  <si>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</si>
  <si>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</si>
  <si>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</si>
  <si>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</si>
  <si>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</si>
  <si>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</si>
  <si>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</si>
  <si>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</si>
  <si>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</si>
  <si>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</si>
  <si>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</si>
  <si>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</si>
  <si>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</si>
  <si>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</si>
  <si>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</si>
  <si>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</si>
  <si>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</si>
  <si>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</si>
  <si>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</si>
  <si>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</si>
  <si>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</si>
  <si>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</si>
  <si>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</si>
  <si>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</si>
  <si>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</si>
  <si>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</si>
  <si>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</si>
  <si>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</si>
  <si>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</si>
  <si>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</si>
  <si>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</si>
  <si>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</si>
  <si>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</si>
  <si>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</si>
  <si>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</si>
  <si>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</si>
  <si>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</si>
  <si>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</si>
  <si>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</si>
  <si>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</si>
  <si>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</si>
  <si>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</si>
  <si>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</si>
  <si>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</si>
  <si>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</si>
  <si>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</si>
  <si>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</si>
  <si>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</si>
  <si>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</si>
  <si>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</si>
  <si>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</si>
  <si>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</si>
  <si>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</si>
  <si>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</si>
  <si>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</si>
  <si>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</si>
  <si>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</si>
  <si>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</si>
  <si>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</si>
  <si>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</si>
  <si>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</si>
  <si>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</si>
  <si>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</si>
  <si>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</si>
  <si>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</si>
  <si>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</si>
  <si>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</si>
  <si>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</si>
  <si>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</si>
  <si>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</si>
  <si>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</si>
  <si>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</si>
  <si>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</si>
  <si>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</si>
  <si>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</si>
  <si>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</si>
  <si>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</si>
  <si>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</si>
  <si>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</si>
  <si>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</si>
  <si>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</si>
  <si>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</si>
  <si>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</si>
  <si>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</si>
  <si>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</si>
  <si>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</si>
  <si>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</si>
  <si>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</si>
  <si>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</si>
  <si>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</si>
  <si>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</si>
  <si>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</si>
  <si>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</si>
  <si>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</si>
  <si>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</si>
  <si>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</si>
  <si>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</si>
  <si>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</si>
  <si>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</si>
  <si>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</si>
  <si>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</si>
  <si>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</si>
  <si>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</si>
  <si>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</si>
  <si>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</si>
  <si>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</si>
  <si>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</si>
  <si>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</si>
  <si>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</si>
  <si>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</si>
  <si>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</si>
  <si>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</si>
  <si>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</si>
  <si>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</si>
  <si>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</si>
  <si>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</si>
  <si>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</si>
  <si>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</si>
  <si>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</si>
  <si>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</si>
  <si>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</si>
  <si>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</si>
  <si>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</si>
  <si>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</si>
  <si>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</si>
  <si>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</si>
  <si>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</si>
  <si>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</si>
  <si>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</si>
  <si>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</si>
  <si>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</si>
  <si>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</si>
  <si>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</si>
  <si>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</si>
  <si>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</si>
  <si>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</si>
  <si>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</si>
  <si>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</si>
  <si>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</si>
  <si>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</si>
  <si>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</si>
  <si>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</si>
  <si>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</si>
  <si>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</si>
  <si>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</si>
  <si>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</si>
  <si>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</si>
  <si>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</si>
  <si>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</si>
  <si>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</si>
  <si>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</si>
  <si>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</si>
  <si>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</si>
  <si>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</si>
  <si>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</si>
  <si>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</si>
  <si>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</si>
  <si>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</si>
  <si>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</si>
  <si>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</si>
  <si>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</si>
  <si>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</si>
  <si>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</si>
  <si>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</si>
  <si>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</si>
  <si>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</si>
  <si>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</si>
  <si>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</si>
  <si>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</si>
  <si>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</si>
  <si>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</si>
  <si>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</si>
  <si>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</si>
  <si>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</si>
  <si>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</si>
  <si>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</si>
  <si>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</si>
  <si>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</si>
  <si>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</si>
  <si>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</si>
  <si>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</si>
  <si>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</si>
  <si>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</si>
  <si>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</si>
  <si>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</si>
  <si>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</si>
  <si>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</si>
  <si>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</si>
  <si>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</si>
  <si>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</si>
  <si>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</si>
  <si>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</si>
  <si>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</si>
  <si>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</si>
  <si>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</si>
  <si>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</si>
  <si>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</si>
  <si>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</si>
  <si>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</si>
  <si>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</si>
  <si>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</si>
  <si>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</si>
  <si>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</si>
  <si>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</si>
  <si>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</si>
  <si>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</si>
  <si>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</si>
  <si>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</si>
  <si>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</si>
  <si>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</si>
  <si>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</si>
  <si>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</si>
  <si>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</si>
  <si>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</si>
  <si>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</si>
  <si>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</si>
  <si>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</si>
  <si>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</si>
  <si>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</si>
  <si>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</si>
  <si>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</si>
  <si>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</si>
  <si>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</si>
  <si>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</si>
  <si>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</si>
  <si>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</si>
  <si>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</si>
  <si>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</si>
  <si>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</si>
  <si>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</si>
  <si>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</si>
  <si>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</si>
  <si>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</si>
  <si>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</si>
  <si>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</si>
  <si>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</si>
  <si>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</si>
  <si>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</si>
  <si>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</si>
  <si>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</si>
  <si>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</si>
  <si>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</si>
  <si>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</si>
  <si>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</si>
  <si>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</si>
  <si>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</si>
  <si>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</si>
  <si>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</si>
  <si>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</si>
  <si>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</si>
  <si>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</si>
  <si>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</si>
  <si>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</si>
  <si>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</si>
  <si>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</si>
  <si>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</si>
  <si>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</si>
  <si>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</si>
  <si>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</si>
  <si>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</si>
  <si>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</si>
  <si>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</si>
  <si>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</si>
  <si>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</si>
  <si>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</si>
  <si>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</si>
  <si>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</si>
  <si>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</si>
  <si>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</si>
  <si>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</si>
  <si>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</si>
  <si>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</si>
  <si>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</si>
  <si>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</si>
  <si>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</si>
  <si>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</si>
  <si>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</si>
  <si>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</si>
  <si>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</si>
  <si>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</si>
  <si>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</si>
  <si>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</si>
  <si>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</si>
  <si>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</si>
  <si>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</si>
  <si>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</si>
  <si>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</si>
  <si>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</si>
  <si>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</si>
  <si>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</si>
  <si>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</si>
  <si>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</si>
  <si>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</si>
  <si>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</si>
  <si>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</si>
  <si>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</si>
  <si>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</si>
  <si>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</si>
  <si>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</si>
  <si>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</si>
  <si>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</si>
  <si>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</si>
  <si>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</si>
  <si>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</si>
  <si>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</si>
  <si>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</si>
  <si>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</si>
  <si>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</si>
  <si>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</si>
  <si>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</si>
  <si>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</si>
  <si>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</si>
  <si>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</si>
  <si>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</si>
  <si>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</si>
  <si>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</si>
  <si>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</si>
  <si>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</si>
  <si>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</si>
  <si>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</si>
  <si>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</si>
  <si>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</si>
  <si>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</si>
  <si>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</si>
  <si>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</si>
  <si>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</si>
  <si>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</si>
  <si>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</si>
  <si>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</si>
  <si>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</si>
  <si>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</si>
  <si>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</si>
  <si>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</si>
  <si>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</si>
  <si>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</si>
  <si>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</si>
  <si>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</si>
  <si>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</si>
  <si>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</si>
  <si>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</si>
  <si>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</si>
  <si>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</si>
  <si>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</si>
  <si>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</si>
  <si>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</si>
  <si>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</si>
  <si>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</si>
  <si>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</si>
  <si>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</si>
  <si>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</si>
  <si>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</si>
  <si>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</si>
  <si>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</si>
  <si>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</si>
  <si>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</si>
  <si>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</si>
  <si>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</si>
  <si>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</si>
  <si>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</si>
  <si>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</si>
  <si>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</si>
  <si>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</si>
  <si>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</si>
  <si>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</si>
  <si>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</si>
  <si>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</si>
  <si>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</si>
  <si>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</si>
  <si>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</si>
  <si>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</si>
  <si>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</si>
  <si>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</si>
  <si>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</si>
  <si>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</si>
  <si>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</si>
  <si>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</si>
  <si>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</si>
  <si>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</si>
  <si>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</si>
  <si>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</si>
  <si>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</si>
  <si>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</si>
  <si>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</si>
  <si>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</si>
  <si>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</si>
  <si>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</si>
  <si>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</si>
  <si>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</si>
  <si>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</si>
  <si>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</si>
  <si>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</si>
  <si>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</si>
  <si>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</si>
  <si>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</si>
  <si>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</si>
  <si>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</si>
  <si>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</si>
  <si>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</si>
  <si>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</si>
  <si>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</si>
  <si>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</si>
  <si>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</si>
  <si>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</si>
  <si>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</si>
  <si>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</si>
  <si>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</si>
  <si>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</si>
  <si>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</si>
  <si>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</si>
  <si>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</si>
  <si>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</si>
  <si>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</si>
  <si>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</si>
  <si>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</si>
  <si>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</si>
  <si>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</si>
  <si>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</si>
  <si>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</si>
  <si>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</si>
  <si>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</si>
  <si>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</si>
  <si>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</si>
  <si>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</si>
  <si>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</si>
  <si>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</si>
  <si>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</si>
  <si>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</si>
  <si>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</si>
  <si>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</si>
  <si>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</si>
  <si>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</si>
  <si>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</si>
  <si>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</si>
  <si>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</si>
  <si>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</si>
  <si>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</si>
  <si>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</si>
  <si>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</si>
  <si>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</si>
  <si>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</si>
  <si>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</si>
  <si>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</si>
  <si>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</si>
  <si>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</si>
  <si>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</si>
  <si>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</si>
  <si>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</si>
  <si>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</si>
  <si>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</si>
  <si>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</si>
  <si>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</si>
  <si>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</si>
  <si>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</si>
  <si>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</si>
  <si>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</si>
  <si>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</si>
  <si>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</si>
  <si>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</si>
  <si>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</si>
  <si>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</si>
  <si>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</si>
  <si>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</si>
  <si>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</si>
  <si>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</si>
  <si>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</si>
  <si>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</si>
  <si>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</si>
  <si>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</si>
  <si>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</si>
  <si>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</si>
  <si>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</si>
  <si>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</si>
  <si>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</si>
  <si>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</si>
  <si>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</si>
  <si>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</si>
  <si>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</si>
  <si>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</si>
  <si>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</si>
  <si>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</si>
  <si>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</si>
  <si>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</si>
  <si>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</si>
  <si>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</si>
  <si>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</si>
  <si>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</si>
  <si>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</si>
  <si>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</si>
  <si>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</si>
  <si>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</si>
  <si>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</si>
  <si>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</si>
  <si>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</si>
  <si>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</si>
  <si>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</si>
  <si>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</si>
  <si>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</si>
  <si>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</si>
  <si>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</si>
  <si>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</si>
  <si>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</si>
  <si>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</si>
  <si>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</si>
  <si>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</si>
  <si>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</si>
  <si>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</si>
  <si>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</si>
  <si>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</si>
  <si>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</si>
  <si>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</si>
  <si>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</si>
  <si>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</si>
  <si>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</si>
  <si>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</si>
  <si>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</si>
  <si>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</si>
  <si>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</si>
  <si>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</si>
  <si>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</si>
  <si>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</si>
  <si>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</si>
  <si>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</si>
  <si>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</si>
  <si>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</si>
  <si>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</si>
  <si>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</si>
  <si>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</si>
  <si>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</si>
  <si>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</si>
  <si>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</si>
  <si>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</si>
  <si>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</si>
  <si>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</si>
  <si>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</si>
  <si>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</si>
  <si>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</si>
  <si>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</si>
  <si>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</si>
  <si>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</si>
  <si>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</si>
  <si>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</si>
  <si>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</si>
  <si>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</si>
  <si>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</si>
  <si>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</si>
  <si>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</si>
  <si>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</si>
  <si>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</si>
  <si>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</si>
  <si>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</si>
  <si>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</si>
  <si>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</si>
  <si>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</si>
  <si>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</si>
  <si>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</si>
  <si>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</si>
  <si>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</si>
  <si>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</si>
  <si>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</si>
  <si>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</si>
  <si>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</si>
  <si>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</si>
  <si>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</si>
  <si>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</si>
  <si>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</si>
  <si>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</si>
  <si>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</si>
  <si>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</si>
  <si>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</si>
  <si>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</si>
  <si>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</si>
  <si>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</si>
  <si>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</si>
  <si>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</si>
  <si>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</si>
  <si>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</si>
  <si>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</si>
  <si>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</si>
  <si>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</si>
  <si>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</si>
  <si>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</si>
  <si>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</si>
  <si>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</si>
  <si>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</si>
  <si>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</si>
  <si>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</si>
  <si>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</si>
  <si>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</si>
  <si>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</si>
  <si>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</si>
  <si>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</si>
  <si>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</si>
  <si>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</si>
  <si>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</si>
  <si>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</si>
  <si>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</si>
  <si>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</si>
  <si>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</si>
  <si>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</si>
  <si>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</si>
  <si>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</si>
  <si>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</si>
  <si>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</si>
  <si>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</si>
  <si>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</si>
  <si>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</si>
  <si>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</si>
  <si>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</si>
  <si>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</si>
  <si>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</si>
  <si>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</si>
  <si>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</si>
  <si>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</si>
  <si>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</si>
  <si>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</si>
  <si>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</si>
  <si>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</si>
  <si>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</si>
  <si>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</si>
  <si>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</si>
  <si>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</si>
  <si>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</si>
  <si>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</si>
  <si>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</si>
  <si>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</si>
  <si>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</si>
  <si>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</si>
  <si>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</si>
  <si>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</si>
  <si>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</si>
  <si>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</si>
  <si>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</si>
  <si>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</si>
  <si>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</si>
  <si>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</si>
  <si>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</si>
  <si>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</si>
  <si>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</si>
  <si>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</si>
  <si>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</si>
  <si>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</si>
  <si>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</si>
  <si>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</si>
  <si>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</si>
  <si>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</si>
  <si>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</si>
  <si>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</si>
  <si>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</si>
  <si>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</si>
  <si>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</si>
  <si>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</si>
  <si>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</si>
  <si>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</si>
  <si>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</si>
  <si>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</si>
  <si>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</si>
  <si>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</si>
  <si>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</si>
  <si>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</si>
  <si>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</si>
  <si>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</si>
  <si>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</si>
  <si>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</si>
  <si>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</si>
  <si>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</si>
  <si>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</si>
  <si>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</si>
  <si>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</si>
  <si>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</si>
  <si>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</si>
  <si>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</si>
  <si>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</si>
  <si>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</si>
  <si>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</si>
  <si>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</si>
  <si>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</si>
  <si>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</si>
  <si>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</si>
  <si>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</si>
  <si>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</si>
  <si>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</si>
  <si>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</si>
  <si>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</si>
  <si>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</si>
  <si>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</si>
  <si>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</si>
  <si>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</si>
  <si>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</si>
  <si>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</si>
  <si>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</si>
  <si>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</si>
  <si>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</si>
  <si>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</si>
  <si>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</si>
  <si>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</si>
  <si>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</si>
  <si>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</si>
  <si>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</si>
  <si>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</si>
  <si>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</si>
  <si>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</si>
  <si>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</si>
  <si>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</si>
  <si>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</si>
  <si>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</si>
  <si>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</si>
  <si>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</si>
  <si>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</si>
  <si>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</si>
  <si>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</si>
  <si>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</si>
  <si>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</si>
  <si>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</si>
  <si>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</si>
  <si>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</si>
  <si>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</si>
  <si>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</si>
  <si>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</si>
  <si>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</si>
  <si>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</si>
  <si>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</si>
  <si>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</si>
  <si>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</si>
  <si>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</si>
  <si>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</si>
  <si>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</si>
  <si>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</si>
  <si>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</si>
  <si>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</si>
  <si>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</si>
  <si>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</si>
  <si>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</si>
  <si>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</si>
  <si>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</si>
  <si>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</si>
  <si>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</si>
  <si>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</si>
  <si>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</si>
  <si>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</si>
  <si>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</si>
  <si>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</si>
  <si>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</si>
  <si>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</si>
  <si>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</si>
  <si>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</si>
  <si>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</si>
  <si>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</si>
  <si>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</si>
  <si>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</si>
  <si>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</si>
  <si>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</si>
  <si>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</si>
  <si>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</si>
  <si>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</si>
  <si>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</si>
  <si>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</si>
  <si>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</si>
  <si>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</si>
  <si>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</si>
  <si>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</si>
  <si>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</si>
  <si>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</si>
  <si>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</si>
  <si>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</si>
  <si>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</si>
  <si>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</si>
  <si>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</si>
  <si>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</si>
  <si>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</si>
  <si>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</si>
  <si>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</si>
  <si>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</si>
  <si>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</si>
  <si>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</si>
  <si>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</si>
  <si>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</si>
  <si>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</si>
  <si>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</si>
  <si>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</si>
  <si>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</si>
  <si>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</si>
  <si>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</si>
  <si>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</si>
  <si>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</si>
  <si>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</si>
  <si>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</si>
  <si>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</si>
  <si>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</si>
  <si>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</si>
  <si>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</si>
  <si>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</si>
  <si>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</si>
  <si>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</si>
  <si>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</si>
  <si>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</si>
  <si>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</si>
  <si>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</si>
  <si>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</si>
  <si>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</si>
  <si>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</si>
  <si>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</si>
  <si>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</si>
  <si>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</si>
  <si>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</si>
  <si>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</si>
  <si>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</si>
  <si>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</si>
  <si>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</si>
  <si>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</si>
  <si>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</si>
  <si>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</si>
  <si>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</si>
  <si>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</si>
  <si>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</si>
  <si>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</si>
  <si>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</si>
  <si>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</si>
  <si>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</si>
  <si>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</si>
  <si>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</si>
  <si>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</si>
  <si>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</si>
  <si>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</si>
  <si>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</si>
  <si>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</si>
  <si>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</si>
  <si>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</si>
  <si>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</si>
  <si>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</si>
  <si>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</si>
  <si>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</si>
  <si>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</si>
  <si>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</si>
  <si>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</si>
  <si>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</si>
  <si>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</si>
  <si>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</si>
  <si>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</si>
  <si>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</si>
  <si>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</si>
  <si>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</si>
  <si>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</si>
  <si>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</si>
  <si>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</si>
  <si>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</si>
  <si>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</si>
  <si>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</si>
  <si>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</si>
  <si>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</si>
  <si>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</si>
  <si>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</si>
  <si>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</si>
  <si>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</si>
  <si>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</si>
  <si>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</si>
  <si>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</si>
  <si>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</si>
  <si>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</si>
  <si>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</si>
  <si>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</si>
  <si>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</si>
  <si>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</si>
  <si>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</si>
  <si>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</si>
  <si>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</si>
  <si>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</si>
  <si>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</si>
  <si>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</si>
  <si>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</si>
  <si>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</si>
  <si>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</si>
  <si>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</si>
  <si>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</si>
  <si>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</si>
  <si>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</si>
  <si>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</si>
  <si>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</si>
  <si>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</si>
  <si>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</si>
  <si>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</si>
  <si>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</si>
  <si>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</si>
  <si>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</si>
  <si>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</si>
  <si>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</si>
  <si>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</si>
  <si>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</si>
  <si>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</si>
  <si>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</si>
  <si>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</si>
  <si>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</si>
  <si>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</si>
  <si>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</si>
  <si>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</si>
  <si>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</si>
  <si>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</si>
  <si>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</si>
  <si>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</si>
  <si>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</si>
  <si>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</si>
  <si>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</si>
  <si>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</si>
  <si>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</si>
  <si>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</si>
  <si>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</si>
  <si>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</si>
  <si>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</si>
  <si>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</si>
  <si>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</si>
  <si>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</si>
  <si>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</si>
  <si>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</si>
  <si>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</si>
  <si>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</si>
  <si>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</si>
  <si>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</si>
  <si>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</si>
  <si>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</si>
  <si>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</si>
  <si>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</si>
  <si>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</si>
  <si>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</si>
  <si>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</si>
  <si>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</si>
  <si>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</si>
  <si>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</si>
  <si>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</si>
  <si>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</si>
  <si>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</si>
  <si>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</si>
  <si>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</si>
  <si>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</si>
  <si>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</si>
  <si>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</si>
  <si>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</si>
  <si>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</si>
  <si>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</si>
  <si>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</si>
  <si>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</si>
  <si>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</si>
  <si>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</si>
  <si>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</si>
  <si>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</si>
  <si>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</si>
  <si>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</si>
  <si>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</si>
  <si>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</si>
  <si>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</si>
  <si>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</si>
  <si>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</si>
  <si>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</si>
  <si>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</si>
  <si>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</si>
  <si>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</si>
  <si>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</si>
  <si>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</si>
  <si>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</si>
  <si>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</si>
  <si>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</si>
  <si>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</si>
  <si>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</si>
  <si>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</si>
  <si>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</si>
  <si>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</si>
  <si>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</si>
  <si>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</si>
  <si>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</si>
  <si>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</si>
  <si>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</si>
  <si>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</si>
  <si>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</si>
  <si>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</si>
  <si>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</si>
  <si>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</si>
  <si>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</si>
  <si>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</si>
  <si>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</si>
  <si>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</si>
  <si>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</si>
  <si>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</si>
  <si>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</si>
  <si>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</si>
  <si>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</si>
  <si>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</si>
  <si>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</si>
  <si>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</si>
  <si>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</si>
  <si>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</si>
  <si>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</si>
  <si>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</si>
  <si>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</si>
  <si>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</si>
  <si>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</si>
  <si>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</si>
  <si>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</si>
  <si>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</si>
  <si>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</si>
  <si>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</si>
  <si>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</si>
  <si>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</si>
  <si>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</si>
  <si>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</si>
  <si>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</si>
  <si>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</si>
  <si>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</si>
  <si>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</si>
  <si>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</si>
  <si>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</si>
  <si>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</si>
  <si>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</si>
  <si>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</si>
  <si>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</si>
  <si>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</si>
  <si>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</si>
  <si>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</si>
  <si>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</si>
  <si>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</si>
  <si>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</si>
  <si>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</si>
  <si>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</si>
  <si>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</si>
  <si>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</si>
  <si>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</si>
  <si>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</si>
  <si>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</si>
  <si>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</si>
  <si>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</si>
  <si>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</si>
  <si>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</si>
  <si>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</si>
  <si>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</si>
  <si>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</si>
  <si>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</si>
  <si>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</si>
  <si>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</si>
  <si>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</si>
  <si>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</si>
  <si>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</si>
  <si>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</si>
  <si>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</si>
  <si>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</si>
  <si>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</si>
  <si>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</si>
  <si>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</si>
  <si>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</si>
  <si>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</si>
  <si>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</si>
  <si>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</si>
  <si>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</si>
  <si>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</si>
  <si>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</si>
  <si>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</si>
  <si>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</si>
  <si>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</si>
  <si>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</si>
  <si>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</si>
  <si>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</si>
  <si>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</si>
  <si>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</si>
  <si>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</si>
  <si>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</si>
  <si>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</si>
  <si>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</si>
  <si>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</si>
  <si>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</si>
  <si>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</si>
  <si>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</si>
  <si>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</si>
  <si>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</si>
  <si>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</si>
  <si>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</si>
  <si>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</si>
  <si>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</si>
  <si>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</si>
  <si>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</si>
  <si>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</si>
  <si>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</si>
  <si>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</si>
  <si>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</si>
  <si>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</si>
  <si>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</si>
  <si>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</si>
  <si>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</si>
  <si>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</si>
  <si>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</si>
  <si>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</si>
  <si>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</si>
  <si>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</si>
  <si>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</si>
  <si>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</si>
  <si>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</si>
  <si>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</si>
  <si>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</si>
  <si>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</si>
  <si>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</si>
  <si>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</si>
  <si>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</si>
  <si>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</si>
  <si>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</si>
  <si>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</si>
  <si>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</si>
  <si>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</si>
  <si>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</si>
  <si>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</si>
  <si>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</si>
  <si>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</si>
  <si>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</si>
  <si>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</si>
  <si>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</si>
  <si>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</si>
  <si>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</si>
  <si>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</si>
  <si>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</si>
  <si>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</si>
  <si>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</si>
  <si>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</si>
  <si>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</si>
  <si>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</si>
  <si>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</si>
  <si>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</si>
  <si>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</si>
  <si>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</si>
  <si>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</si>
  <si>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</si>
  <si>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</si>
  <si>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</si>
  <si>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</si>
  <si>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</si>
  <si>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</si>
  <si>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</si>
  <si>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</si>
  <si>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</si>
  <si>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</si>
  <si>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</si>
  <si>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</si>
  <si>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</si>
  <si>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</si>
  <si>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</si>
  <si>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</si>
  <si>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</si>
  <si>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</si>
  <si>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</si>
  <si>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</si>
  <si>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</si>
  <si>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</si>
  <si>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</si>
  <si>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</si>
  <si>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</si>
  <si>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</si>
  <si>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</si>
  <si>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</si>
  <si>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</si>
  <si>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</si>
  <si>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</si>
  <si>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</si>
  <si>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</si>
  <si>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</si>
  <si>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</si>
  <si>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</si>
  <si>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</si>
  <si>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</si>
  <si>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</si>
  <si>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</si>
  <si>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</si>
  <si>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</si>
  <si>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</si>
  <si>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</si>
  <si>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</si>
  <si>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</si>
  <si>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</si>
  <si>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</si>
  <si>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</si>
  <si>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</si>
  <si>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</si>
  <si>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</si>
  <si>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</si>
  <si>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</si>
  <si>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</si>
  <si>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</si>
  <si>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</si>
  <si>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</si>
  <si>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</si>
  <si>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</si>
  <si>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</si>
  <si>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</si>
  <si>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</si>
  <si>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</si>
  <si>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</si>
  <si>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</si>
  <si>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</si>
  <si>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</si>
  <si>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</si>
  <si>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</si>
  <si>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</si>
  <si>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</si>
  <si>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</si>
  <si>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</si>
  <si>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</si>
  <si>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</si>
  <si>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</si>
  <si>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</si>
  <si>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</si>
  <si>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</si>
  <si>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</si>
  <si>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</si>
  <si>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</si>
  <si>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</si>
  <si>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</si>
  <si>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</si>
  <si>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</si>
  <si>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</si>
  <si>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</si>
  <si>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</si>
  <si>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</si>
  <si>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</si>
  <si>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</si>
  <si>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</si>
  <si>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</si>
  <si>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</si>
  <si>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</si>
  <si>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</si>
  <si>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</si>
  <si>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</si>
  <si>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</si>
  <si>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</si>
  <si>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</si>
  <si>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</si>
  <si>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</si>
  <si>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</si>
  <si>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</si>
  <si>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</si>
  <si>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</si>
  <si>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</si>
  <si>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</si>
  <si>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</si>
  <si>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</si>
  <si>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</si>
  <si>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</si>
  <si>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</si>
  <si>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</si>
  <si>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</si>
  <si>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</si>
  <si>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</si>
  <si>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</si>
  <si>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</si>
  <si>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</si>
  <si>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</si>
  <si>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</si>
  <si>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</si>
  <si>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</si>
  <si>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</si>
  <si>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</si>
  <si>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</si>
  <si>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</si>
  <si>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</si>
  <si>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</si>
  <si>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</si>
  <si>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</si>
  <si>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</si>
  <si>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</si>
  <si>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</si>
  <si>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</si>
  <si>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</si>
  <si>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</si>
  <si>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</si>
  <si>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</si>
  <si>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</si>
  <si>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</si>
  <si>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</si>
  <si>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</si>
  <si>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</si>
  <si>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</si>
  <si>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</si>
  <si>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</si>
  <si>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</si>
  <si>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</si>
  <si>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</si>
  <si>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</si>
  <si>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</si>
  <si>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</si>
  <si>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</si>
  <si>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</si>
  <si>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</si>
  <si>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</si>
  <si>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</si>
  <si>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</si>
  <si>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</si>
  <si>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</si>
  <si>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</si>
  <si>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</si>
  <si>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</si>
  <si>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</si>
  <si>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</si>
  <si>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</si>
  <si>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</si>
  <si>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</si>
  <si>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</si>
  <si>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</si>
  <si>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</si>
  <si>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</si>
  <si>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</si>
  <si>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</si>
  <si>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</si>
  <si>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</si>
  <si>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</si>
  <si>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</si>
  <si>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</si>
  <si>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</si>
  <si>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</si>
  <si>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</si>
  <si>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</si>
  <si>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</si>
  <si>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</si>
  <si>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</si>
  <si>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</si>
  <si>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</si>
  <si>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</si>
  <si>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</si>
  <si>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</si>
  <si>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</si>
  <si>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</si>
  <si>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</si>
  <si>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</si>
  <si>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</si>
  <si>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</si>
  <si>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</si>
  <si>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</si>
  <si>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</si>
  <si>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</si>
  <si>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</si>
  <si>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</si>
  <si>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</si>
  <si>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</si>
  <si>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</si>
  <si>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</si>
  <si>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</si>
  <si>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</si>
  <si>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</si>
  <si>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</si>
  <si>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</si>
  <si>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</si>
  <si>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</si>
  <si>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</si>
  <si>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</si>
  <si>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</si>
  <si>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</si>
  <si>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</si>
  <si>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</si>
  <si>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</si>
  <si>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</si>
  <si>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</si>
  <si>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</si>
  <si>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</si>
  <si>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</si>
  <si>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</si>
  <si>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</si>
  <si>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</si>
  <si>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</si>
  <si>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</si>
  <si>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</si>
  <si>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</si>
  <si>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</si>
  <si>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</si>
  <si>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</si>
  <si>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</si>
  <si>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</si>
  <si>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</si>
  <si>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</si>
  <si>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</si>
  <si>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</si>
  <si>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</si>
  <si>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</si>
  <si>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</si>
  <si>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</si>
  <si>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</si>
  <si>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</si>
  <si>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</si>
  <si>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</si>
  <si>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</si>
  <si>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</si>
  <si>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</si>
  <si>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</si>
  <si>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</si>
  <si>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</si>
  <si>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</si>
  <si>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</si>
  <si>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</si>
  <si>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</si>
  <si>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</si>
  <si>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</si>
  <si>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</si>
  <si>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</si>
  <si>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</si>
  <si>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</si>
  <si>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</si>
  <si>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</si>
  <si>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</si>
  <si>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</si>
  <si>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</si>
  <si>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</si>
  <si>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</si>
  <si>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</si>
  <si>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</si>
  <si>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</si>
  <si>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</si>
  <si>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</si>
  <si>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</si>
  <si>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</si>
  <si>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</si>
  <si>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</si>
  <si>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</si>
  <si>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</si>
  <si>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</si>
  <si>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</si>
  <si>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</si>
  <si>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</si>
  <si>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</si>
  <si>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</si>
  <si>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</si>
  <si>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</si>
  <si>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</si>
  <si>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</si>
  <si>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</si>
  <si>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</si>
  <si>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</si>
  <si>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</si>
  <si>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</si>
  <si>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</si>
  <si>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</si>
  <si>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</si>
  <si>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</si>
  <si>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</si>
  <si>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</si>
  <si>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</si>
  <si>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</si>
  <si>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</si>
  <si>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</si>
  <si>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</si>
  <si>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</si>
  <si>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</si>
  <si>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</si>
  <si>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</si>
  <si>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</si>
  <si>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</si>
  <si>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</si>
  <si>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</si>
  <si>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</si>
  <si>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</si>
  <si>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</si>
  <si>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</si>
  <si>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</si>
  <si>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</si>
  <si>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</si>
  <si>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</si>
  <si>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</si>
  <si>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</si>
  <si>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</si>
  <si>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</si>
  <si>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</si>
  <si>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</si>
  <si>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</si>
  <si>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</si>
  <si>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</si>
  <si>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</si>
  <si>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</si>
  <si>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</si>
  <si>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</si>
  <si>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</si>
  <si>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</si>
  <si>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</si>
  <si>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</si>
  <si>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</si>
  <si>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</si>
  <si>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</si>
  <si>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</si>
  <si>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</si>
  <si>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</si>
  <si>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</si>
  <si>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</si>
  <si>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</si>
  <si>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</si>
  <si>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</si>
  <si>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</si>
  <si>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</si>
  <si>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</si>
  <si>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</si>
  <si>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</si>
  <si>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</si>
  <si>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</si>
  <si>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</si>
  <si>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</si>
  <si>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</si>
  <si>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</si>
  <si>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</si>
  <si>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</si>
  <si>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</si>
  <si>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</si>
  <si>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</si>
  <si>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</si>
  <si>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</si>
  <si>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</si>
  <si>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</si>
  <si>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</si>
  <si>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</si>
  <si>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</si>
  <si>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</si>
  <si>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</si>
  <si>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</si>
  <si>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</si>
  <si>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</si>
  <si>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</si>
  <si>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</si>
  <si>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</si>
  <si>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</si>
  <si>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</si>
  <si>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</si>
  <si>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</si>
  <si>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</si>
  <si>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</si>
  <si>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</si>
  <si>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</si>
  <si>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</si>
  <si>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</si>
  <si>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</si>
  <si>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</si>
  <si>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</si>
  <si>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</si>
  <si>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</si>
  <si>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</si>
  <si>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</si>
  <si>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</si>
  <si>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</si>
  <si>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</si>
  <si>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</si>
  <si>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</si>
  <si>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</si>
  <si>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</si>
  <si>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</si>
  <si>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</si>
  <si>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</si>
  <si>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</si>
  <si>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</si>
  <si>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</si>
  <si>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</si>
  <si>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</si>
  <si>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</si>
  <si>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</si>
  <si>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</si>
  <si>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</si>
  <si>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</si>
  <si>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</si>
  <si>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</si>
  <si>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</si>
  <si>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</si>
  <si>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</si>
  <si>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</si>
  <si>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</si>
  <si>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</si>
  <si>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</si>
  <si>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</si>
  <si>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</si>
  <si>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</si>
  <si>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</si>
  <si>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</si>
  <si>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</si>
  <si>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</si>
  <si>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</si>
  <si>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</si>
  <si>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</si>
  <si>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</si>
  <si>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</si>
  <si>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</si>
  <si>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</si>
  <si>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</si>
  <si>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</si>
  <si>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</si>
  <si>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</si>
  <si>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</si>
  <si>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</si>
  <si>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</si>
  <si>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</si>
  <si>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</si>
  <si>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</si>
  <si>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</si>
  <si>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</si>
  <si>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</si>
  <si>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</si>
  <si>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</si>
  <si>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</si>
  <si>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</si>
  <si>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</si>
  <si>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</si>
  <si>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</si>
  <si>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</si>
  <si>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</si>
  <si>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</si>
  <si>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</si>
  <si>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</si>
  <si>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</si>
  <si>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</si>
  <si>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</si>
  <si>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</si>
  <si>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</si>
  <si>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</si>
  <si>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</si>
  <si>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</si>
  <si>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</si>
  <si>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</si>
  <si>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</si>
  <si>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</si>
  <si>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</si>
  <si>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</si>
  <si>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</si>
  <si>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</si>
  <si>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</si>
  <si>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</si>
  <si>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</si>
  <si>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</si>
  <si>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</si>
  <si>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</si>
  <si>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</si>
  <si>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</si>
  <si>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</si>
  <si>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</si>
  <si>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</si>
  <si>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</si>
  <si>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</si>
  <si>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</si>
  <si>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</si>
  <si>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</si>
  <si>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</si>
  <si>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</si>
  <si>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</si>
  <si>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</si>
  <si>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</si>
  <si>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</si>
  <si>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</si>
  <si>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</si>
  <si>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</si>
  <si>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</si>
  <si>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</si>
  <si>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</si>
  <si>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</si>
  <si>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</si>
  <si>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</si>
  <si>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</si>
  <si>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</si>
  <si>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</si>
  <si>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</si>
  <si>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</si>
  <si>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</si>
  <si>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</si>
  <si>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</si>
  <si>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</si>
  <si>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</si>
  <si>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</si>
  <si>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</si>
  <si>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</si>
  <si>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</si>
  <si>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</si>
  <si>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</si>
  <si>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</si>
  <si>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</si>
  <si>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</si>
  <si>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</si>
  <si>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</si>
  <si>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</si>
  <si>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</si>
  <si>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</si>
  <si>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</si>
  <si>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</si>
  <si>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</si>
  <si>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</si>
  <si>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</si>
  <si>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</si>
  <si>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</si>
  <si>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</si>
  <si>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</si>
  <si>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</si>
  <si>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</si>
  <si>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</si>
  <si>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</si>
  <si>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</si>
  <si>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</si>
  <si>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</si>
  <si>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</si>
  <si>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</si>
  <si>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</si>
  <si>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</si>
  <si>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</si>
  <si>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</si>
  <si>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</si>
  <si>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</si>
  <si>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</si>
  <si>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</si>
  <si>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</si>
  <si>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</si>
  <si>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</si>
  <si>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</si>
  <si>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</si>
  <si>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</si>
  <si>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</si>
  <si>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</si>
  <si>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</si>
  <si>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</si>
  <si>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</si>
  <si>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</si>
  <si>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</si>
  <si>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</si>
  <si>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</si>
  <si>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</si>
  <si>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</si>
  <si>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</si>
  <si>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</si>
  <si>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</si>
  <si>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</si>
  <si>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</si>
  <si>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</si>
  <si>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</si>
  <si>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</si>
  <si>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</si>
  <si>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</si>
  <si>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</si>
  <si>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</si>
  <si>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</si>
  <si>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</si>
  <si>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</si>
  <si>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</si>
  <si>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</si>
  <si>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</si>
  <si>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</si>
  <si>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</si>
  <si>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</si>
  <si>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</si>
  <si>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</si>
  <si>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</si>
  <si>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</si>
  <si>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</si>
  <si>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</si>
  <si>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</si>
  <si>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</si>
  <si>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</si>
  <si>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</si>
  <si>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</si>
  <si>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</si>
  <si>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</si>
  <si>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</si>
  <si>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</si>
  <si>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</si>
  <si>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</si>
  <si>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</si>
  <si>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</si>
  <si>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</si>
  <si>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</si>
  <si>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</si>
  <si>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</si>
  <si>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</si>
  <si>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</si>
  <si>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</si>
  <si>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</si>
  <si>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</si>
  <si>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</si>
  <si>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</si>
  <si>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</si>
  <si>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</si>
  <si>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</si>
  <si>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</si>
  <si>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</si>
  <si>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</si>
  <si>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</si>
  <si>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</si>
  <si>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</si>
  <si>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</si>
  <si>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</si>
  <si>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</si>
  <si>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</si>
  <si>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</si>
  <si>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</si>
  <si>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</si>
  <si>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</si>
  <si>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</si>
  <si>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</si>
  <si>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</si>
  <si>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</si>
  <si>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</si>
  <si>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</si>
  <si>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</si>
  <si>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</si>
  <si>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</si>
  <si>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</si>
  <si>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</si>
  <si>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</si>
  <si>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</si>
  <si>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</si>
  <si>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</si>
  <si>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</si>
  <si>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</si>
  <si>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</si>
  <si>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</si>
  <si>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</si>
  <si>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</si>
  <si>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</si>
  <si>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</si>
  <si>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</si>
  <si>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</si>
  <si>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</si>
  <si>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</si>
  <si>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</si>
  <si>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</si>
  <si>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</si>
  <si>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</si>
  <si>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</si>
  <si>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</si>
  <si>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</si>
  <si>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</si>
  <si>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</si>
  <si>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</si>
  <si>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</si>
  <si>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</si>
  <si>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</si>
  <si>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</si>
  <si>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</si>
  <si>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</si>
  <si>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</si>
  <si>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</si>
  <si>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</si>
  <si>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</si>
  <si>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</si>
  <si>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</si>
  <si>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</si>
  <si>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</si>
  <si>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</si>
  <si>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</si>
  <si>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</si>
  <si>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</si>
  <si>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</si>
  <si>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</si>
  <si>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</si>
  <si>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</si>
  <si>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</si>
  <si>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</si>
  <si>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</si>
  <si>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</si>
  <si>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</si>
  <si>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</si>
  <si>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</si>
  <si>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</si>
  <si>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</si>
  <si>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</si>
  <si>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</si>
  <si>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</si>
  <si>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</si>
  <si>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</si>
  <si>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</si>
  <si>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</si>
  <si>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</si>
  <si>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</si>
  <si>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</si>
  <si>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</si>
  <si>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</si>
  <si>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</si>
  <si>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</si>
  <si>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</si>
  <si>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</si>
  <si>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</si>
  <si>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</si>
  <si>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</si>
  <si>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</si>
  <si>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</si>
  <si>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</si>
  <si>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</si>
  <si>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</si>
  <si>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</si>
  <si>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</si>
  <si>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</si>
  <si>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</si>
  <si>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</si>
  <si>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</si>
  <si>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</si>
  <si>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</si>
  <si>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</si>
  <si>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</si>
  <si>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</si>
  <si>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</si>
  <si>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</si>
  <si>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</si>
  <si>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</si>
  <si>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</si>
  <si>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</si>
  <si>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</si>
  <si>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</si>
  <si>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</si>
  <si>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</si>
  <si>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</si>
  <si>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</si>
  <si>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</si>
  <si>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</si>
  <si>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</si>
  <si>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</si>
  <si>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</si>
  <si>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</si>
  <si>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</si>
  <si>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</si>
  <si>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</si>
  <si>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</si>
  <si>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</si>
  <si>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</si>
  <si>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</si>
  <si>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</si>
  <si>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</si>
  <si>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</si>
  <si>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</si>
  <si>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</si>
  <si>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</si>
  <si>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</si>
  <si>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</si>
  <si>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</si>
  <si>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</si>
  <si>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</si>
  <si>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</si>
  <si>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</si>
  <si>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</si>
  <si>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</si>
  <si>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</si>
  <si>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</si>
  <si>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</si>
  <si>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</si>
  <si>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</si>
  <si>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</si>
  <si>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</si>
  <si>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</si>
  <si>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</si>
  <si>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</si>
  <si>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</si>
  <si>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</si>
  <si>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</si>
  <si>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</si>
  <si>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</si>
  <si>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</si>
  <si>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</si>
  <si>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</si>
  <si>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</si>
  <si>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</si>
  <si>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</si>
  <si>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</si>
  <si>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</si>
  <si>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</si>
  <si>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</si>
  <si>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</si>
  <si>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</si>
  <si>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</si>
  <si>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</si>
  <si>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</si>
  <si>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</si>
  <si>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</si>
  <si>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</si>
  <si>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</si>
  <si>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</si>
  <si>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</si>
  <si>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</si>
  <si>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</si>
  <si>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</si>
  <si>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</si>
  <si>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</si>
  <si>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</si>
  <si>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</si>
  <si>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</si>
  <si>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</si>
  <si>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</si>
  <si>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</si>
  <si>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</si>
  <si>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</si>
  <si>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</si>
  <si>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</si>
  <si>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</si>
  <si>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</si>
  <si>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</si>
  <si>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</si>
  <si>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</si>
  <si>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</si>
  <si>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</si>
  <si>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</si>
  <si>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</si>
  <si>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</si>
  <si>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</si>
  <si>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</si>
  <si>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</si>
  <si>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</si>
  <si>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</si>
  <si>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</si>
  <si>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</si>
  <si>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</si>
  <si>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</si>
  <si>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</si>
  <si>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</si>
  <si>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</si>
  <si>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</si>
  <si>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</si>
  <si>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</si>
  <si>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</si>
  <si>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</si>
  <si>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</si>
  <si>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</si>
  <si>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</si>
  <si>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</si>
  <si>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</si>
  <si>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</si>
  <si>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</si>
  <si>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</si>
  <si>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</si>
  <si>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</si>
  <si>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</si>
  <si>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</si>
  <si>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</si>
  <si>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</si>
  <si>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</si>
  <si>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</si>
  <si>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</si>
  <si>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</si>
  <si>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</si>
  <si>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</si>
  <si>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</si>
  <si>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</si>
  <si>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</si>
  <si>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</si>
  <si>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</si>
  <si>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</si>
  <si>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</si>
  <si>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</si>
  <si>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</si>
  <si>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</si>
  <si>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</si>
  <si>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</si>
  <si>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</si>
  <si>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</si>
  <si>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</si>
  <si>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</si>
  <si>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</si>
  <si>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</si>
  <si>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</si>
  <si>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</si>
  <si>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</si>
  <si>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</si>
  <si>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</si>
  <si>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</si>
  <si>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</si>
  <si>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</si>
  <si>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</si>
  <si>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</si>
  <si>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</si>
  <si>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</si>
  <si>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</si>
  <si>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</si>
  <si>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</si>
  <si>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</si>
  <si>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</si>
  <si>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</si>
  <si>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</si>
  <si>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</si>
  <si>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</si>
  <si>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</si>
  <si>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</si>
  <si>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</si>
  <si>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</si>
  <si>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</si>
  <si>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</si>
  <si>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</si>
  <si>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</si>
  <si>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</si>
  <si>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</si>
  <si>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</si>
  <si>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</si>
  <si>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</si>
  <si>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</si>
  <si>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</si>
  <si>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</si>
  <si>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</si>
  <si>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</si>
  <si>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</si>
  <si>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</si>
  <si>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</si>
  <si>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</si>
  <si>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</si>
  <si>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</si>
  <si>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</si>
  <si>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</si>
  <si>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</si>
  <si>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</si>
  <si>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</si>
  <si>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</si>
  <si>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</si>
  <si>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</si>
  <si>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</si>
  <si>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</si>
  <si>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</si>
  <si>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</si>
  <si>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</si>
  <si>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</si>
  <si>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</si>
  <si>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</si>
  <si>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</si>
  <si>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</si>
  <si>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</si>
  <si>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</si>
  <si>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</si>
  <si>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</si>
  <si>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</si>
  <si>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</si>
  <si>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</si>
  <si>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</si>
  <si>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</si>
  <si>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</si>
  <si>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</si>
  <si>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</si>
  <si>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</si>
  <si>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</si>
  <si>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</si>
  <si>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</si>
  <si>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</si>
  <si>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</si>
  <si>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</si>
  <si>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</si>
  <si>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</si>
  <si>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</si>
  <si>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</si>
  <si>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</si>
  <si>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</si>
  <si>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</si>
  <si>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</si>
  <si>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</si>
  <si>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</si>
  <si>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</si>
  <si>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</si>
  <si>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</si>
  <si>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</si>
  <si>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</si>
  <si>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</si>
  <si>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</si>
  <si>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</si>
  <si>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</si>
  <si>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</si>
  <si>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</si>
  <si>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</si>
  <si>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</si>
  <si>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</si>
  <si>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</si>
  <si>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</si>
  <si>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</si>
  <si>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</si>
  <si>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</si>
  <si>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</si>
  <si>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</si>
  <si>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</si>
  <si>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</si>
  <si>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</si>
  <si>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</si>
  <si>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</si>
  <si>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</si>
  <si>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</si>
  <si>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</si>
  <si>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</si>
  <si>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</si>
  <si>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</si>
  <si>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</si>
  <si>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</si>
  <si>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</si>
  <si>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</si>
  <si>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</si>
  <si>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</si>
  <si>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</si>
  <si>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</si>
  <si>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</si>
  <si>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</si>
  <si>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</si>
  <si>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</si>
  <si>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</si>
  <si>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</si>
  <si>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</si>
  <si>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</si>
  <si>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</si>
  <si>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</si>
  <si>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</si>
  <si>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</si>
  <si>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</si>
  <si>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</si>
  <si>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</si>
  <si>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</si>
  <si>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</si>
  <si>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</si>
  <si>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</si>
  <si>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</si>
  <si>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</si>
  <si>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</si>
  <si>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</si>
  <si>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</si>
  <si>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</si>
  <si>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</si>
  <si>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</si>
  <si>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</si>
  <si>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</si>
  <si>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</si>
  <si>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</si>
  <si>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</si>
  <si>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</si>
  <si>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</si>
  <si>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</si>
  <si>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</si>
  <si>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</si>
  <si>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</si>
  <si>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</si>
  <si>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</si>
  <si>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</si>
  <si>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</si>
  <si>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</si>
  <si>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</si>
  <si>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</si>
  <si>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</si>
  <si>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</si>
  <si>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</si>
  <si>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</si>
  <si>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</si>
  <si>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</si>
  <si>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</si>
  <si>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</si>
  <si>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</si>
  <si>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</si>
  <si>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</si>
  <si>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</si>
  <si>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</si>
  <si>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</si>
  <si>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</si>
  <si>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</si>
  <si>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</si>
  <si>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</si>
  <si>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</si>
  <si>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</si>
  <si>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</si>
  <si>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</si>
  <si>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</si>
  <si>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</si>
  <si>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</si>
  <si>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</si>
  <si>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</si>
  <si>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</si>
  <si>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</si>
  <si>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</si>
  <si>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</si>
  <si>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</si>
  <si>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</si>
  <si>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</si>
  <si>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</si>
  <si>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</si>
  <si>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</si>
  <si>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</si>
  <si>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</si>
  <si>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</si>
  <si>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</si>
  <si>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</si>
  <si>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</si>
  <si>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</si>
  <si>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</si>
  <si>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</si>
  <si>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</si>
  <si>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</si>
  <si>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</si>
  <si>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</si>
  <si>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</si>
  <si>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</si>
  <si>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</si>
  <si>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</si>
  <si>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</si>
  <si>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</si>
  <si>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</si>
  <si>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</si>
  <si>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</si>
  <si>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</si>
  <si>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</si>
  <si>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</si>
  <si>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</si>
  <si>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</si>
  <si>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</si>
  <si>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</si>
  <si>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</si>
  <si>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</si>
  <si>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</si>
  <si>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</si>
  <si>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</si>
  <si>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</si>
  <si>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</si>
  <si>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</si>
  <si>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</si>
  <si>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</si>
  <si>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</si>
  <si>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</si>
  <si>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</si>
  <si>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</si>
  <si>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</si>
  <si>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</si>
  <si>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</si>
  <si>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</si>
  <si>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</si>
  <si>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</si>
  <si>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</si>
  <si>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</si>
  <si>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</si>
  <si>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</si>
  <si>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</si>
  <si>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</si>
  <si>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</si>
  <si>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</si>
  <si>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</si>
  <si>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</si>
  <si>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</si>
  <si>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</si>
  <si>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</si>
  <si>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</si>
  <si>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</si>
  <si>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</si>
  <si>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</si>
  <si>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</si>
  <si>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</si>
  <si>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</si>
  <si>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</si>
  <si>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</si>
  <si>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</si>
  <si>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</si>
  <si>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</si>
  <si>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</si>
  <si>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</si>
  <si>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</si>
  <si>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</si>
  <si>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</si>
  <si>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</si>
  <si>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</si>
  <si>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</si>
  <si>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</si>
  <si>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</si>
  <si>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</si>
  <si>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</si>
  <si>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</si>
  <si>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</si>
  <si>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</si>
  <si>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</si>
  <si>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</si>
  <si>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</si>
  <si>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</si>
  <si>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</si>
  <si>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</si>
  <si>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</si>
  <si>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</si>
  <si>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</si>
  <si>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</si>
  <si>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</si>
  <si>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</si>
  <si>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</si>
  <si>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</si>
  <si>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</si>
  <si>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</si>
  <si>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</si>
  <si>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</si>
  <si>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</si>
  <si>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</si>
  <si>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</si>
  <si>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</si>
  <si>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</si>
  <si>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</si>
  <si>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</si>
  <si>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</si>
  <si>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</si>
  <si>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</si>
  <si>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</si>
  <si>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</si>
  <si>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</si>
  <si>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</si>
  <si>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</si>
  <si>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</si>
  <si>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</si>
  <si>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</si>
  <si>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</si>
  <si>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</si>
  <si>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</si>
  <si>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</si>
  <si>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</si>
  <si>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</si>
  <si>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</si>
  <si>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</si>
  <si>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</si>
  <si>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</si>
  <si>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</si>
  <si>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</si>
  <si>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</si>
  <si>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</si>
  <si>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</si>
  <si>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</si>
  <si>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</si>
  <si>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</si>
  <si>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</si>
  <si>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</si>
  <si>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</si>
  <si>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</si>
  <si>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</si>
  <si>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</si>
  <si>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</si>
  <si>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</si>
  <si>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</si>
  <si>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</si>
  <si>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</si>
  <si>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</si>
  <si>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</si>
  <si>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</si>
  <si>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</si>
  <si>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</si>
  <si>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</si>
  <si>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</si>
  <si>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</si>
  <si>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</si>
  <si>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</si>
  <si>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</si>
  <si>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</si>
  <si>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</si>
  <si>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</si>
  <si>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</si>
  <si>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</si>
  <si>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</si>
  <si>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</si>
  <si>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</si>
  <si>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</si>
  <si>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</si>
  <si>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</si>
  <si>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</si>
  <si>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</si>
  <si>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</si>
  <si>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</si>
  <si>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</si>
  <si>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</si>
  <si>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</si>
  <si>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</si>
  <si>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</si>
  <si>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</si>
  <si>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</si>
  <si>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</si>
  <si>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</si>
  <si>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</si>
  <si>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</si>
  <si>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</si>
  <si>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</si>
  <si>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</si>
  <si>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</si>
  <si>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</si>
  <si>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</si>
  <si>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</si>
  <si>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</si>
  <si>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</si>
  <si>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</si>
  <si>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</si>
  <si>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</si>
  <si>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</si>
  <si>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</si>
  <si>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</si>
  <si>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</si>
  <si>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</si>
  <si>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</si>
  <si>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</si>
  <si>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</si>
  <si>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</si>
  <si>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</si>
  <si>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</si>
  <si>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</si>
  <si>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</si>
  <si>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</si>
  <si>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</si>
  <si>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</si>
  <si>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</si>
  <si>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</si>
  <si>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</si>
  <si>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</si>
  <si>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</si>
  <si>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</si>
  <si>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</si>
  <si>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</si>
  <si>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</si>
  <si>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</si>
  <si>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</si>
  <si>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</si>
  <si>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</si>
  <si>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</si>
  <si>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</si>
  <si>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</si>
  <si>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</si>
  <si>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</si>
  <si>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</si>
  <si>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</si>
  <si>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</si>
  <si>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</si>
  <si>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</si>
  <si>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</si>
  <si>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</si>
  <si>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</si>
  <si>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</si>
  <si>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</si>
  <si>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</si>
  <si>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</si>
  <si>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</si>
  <si>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</si>
  <si>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</si>
  <si>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</si>
  <si>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</si>
  <si>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</si>
  <si>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</si>
  <si>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</si>
  <si>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</si>
  <si>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</si>
  <si>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</si>
  <si>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</si>
  <si>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</si>
  <si>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</si>
  <si>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</si>
  <si>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</si>
  <si>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</si>
  <si>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</si>
  <si>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</si>
  <si>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</si>
  <si>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</si>
  <si>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</si>
  <si>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</si>
  <si>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</si>
  <si>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</si>
  <si>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</si>
  <si>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</si>
  <si>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</si>
  <si>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</si>
  <si>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</si>
  <si>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</si>
  <si>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</si>
  <si>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</si>
  <si>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</si>
  <si>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</si>
  <si>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</si>
  <si>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</si>
  <si>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</si>
  <si>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</si>
  <si>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</si>
  <si>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</si>
  <si>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</si>
  <si>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</si>
  <si>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</si>
  <si>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</si>
  <si>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</si>
  <si>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</si>
  <si>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</si>
  <si>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</si>
  <si>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</si>
  <si>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</si>
  <si>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</si>
  <si>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</si>
  <si>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</si>
  <si>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</si>
  <si>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</si>
  <si>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</si>
  <si>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</si>
  <si>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</si>
  <si>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</si>
  <si>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</si>
  <si>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</si>
  <si>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</si>
  <si>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</si>
  <si>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</si>
  <si>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</si>
  <si>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</si>
  <si>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</si>
  <si>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</si>
  <si>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</si>
  <si>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</si>
  <si>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</si>
  <si>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</si>
  <si>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</si>
  <si>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</si>
  <si>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</si>
  <si>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</si>
  <si>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</si>
  <si>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</si>
  <si>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</si>
  <si>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</si>
  <si>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</si>
  <si>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</si>
  <si>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</si>
  <si>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</si>
  <si>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</si>
  <si>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</si>
  <si>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</si>
  <si>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</si>
  <si>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</si>
  <si>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</si>
  <si>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</si>
  <si>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</si>
  <si>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</si>
  <si>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</si>
  <si>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</si>
  <si>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</si>
  <si>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</si>
  <si>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</si>
  <si>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</si>
  <si>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</si>
  <si>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</si>
  <si>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</si>
  <si>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</si>
  <si>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</si>
  <si>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</si>
  <si>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</si>
  <si>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</si>
  <si>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</si>
  <si>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</si>
  <si>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</si>
  <si>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</si>
  <si>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</si>
  <si>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</si>
  <si>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</si>
  <si>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</si>
  <si>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</si>
  <si>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</si>
  <si>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</si>
  <si>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</si>
  <si>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</si>
  <si>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</si>
  <si>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</si>
  <si>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</si>
  <si>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</si>
  <si>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</si>
  <si>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</si>
  <si>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</si>
  <si>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</si>
  <si>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</si>
  <si>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</si>
  <si>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</si>
  <si>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</si>
  <si>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</si>
  <si>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</si>
  <si>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</si>
  <si>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</si>
  <si>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</si>
  <si>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</si>
  <si>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</si>
  <si>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</si>
  <si>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</si>
  <si>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</si>
  <si>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</si>
  <si>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</si>
  <si>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</si>
  <si>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</si>
  <si>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</si>
  <si>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</si>
  <si>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</si>
  <si>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</si>
  <si>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</si>
  <si>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</si>
  <si>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</si>
  <si>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</si>
  <si>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</si>
  <si>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</si>
  <si>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</si>
  <si>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</si>
  <si>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</si>
  <si>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</si>
  <si>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</si>
  <si>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</si>
  <si>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</si>
  <si>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</si>
  <si>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</si>
  <si>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</si>
  <si>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</si>
  <si>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</si>
  <si>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</si>
  <si>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</si>
  <si>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</si>
  <si>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</si>
  <si>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</si>
  <si>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</si>
  <si>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</si>
  <si>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</si>
  <si>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</si>
  <si>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</si>
  <si>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</si>
  <si>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</si>
  <si>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</si>
  <si>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</si>
  <si>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</si>
  <si>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</si>
  <si>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</si>
  <si>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</si>
  <si>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</si>
  <si>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</si>
  <si>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</si>
  <si>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</si>
  <si>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</si>
  <si>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</si>
  <si>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</si>
  <si>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</si>
  <si>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</si>
  <si>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</si>
  <si>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</si>
  <si>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</si>
  <si>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</si>
  <si>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</si>
  <si>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</si>
  <si>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</si>
  <si>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</si>
  <si>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</si>
  <si>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</si>
  <si>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</si>
  <si>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</si>
  <si>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</si>
  <si>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</si>
  <si>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</si>
  <si>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</si>
  <si>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</si>
  <si>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</si>
  <si>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</si>
  <si>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</si>
  <si>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</si>
  <si>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</si>
  <si>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</si>
  <si>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</si>
  <si>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</si>
  <si>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</si>
  <si>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</si>
  <si>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</si>
  <si>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</si>
  <si>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</si>
  <si>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</si>
  <si>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</si>
  <si>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</si>
  <si>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</si>
  <si>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</si>
  <si>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</si>
  <si>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</si>
  <si>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</si>
  <si>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</si>
  <si>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</si>
  <si>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</si>
  <si>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</si>
  <si>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</si>
  <si>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</si>
  <si>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</si>
  <si>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</si>
  <si>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</si>
  <si>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</si>
  <si>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</si>
  <si>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</si>
  <si>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</si>
  <si>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</si>
  <si>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</si>
  <si>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</si>
  <si>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</si>
  <si>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</si>
  <si>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</si>
  <si>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</si>
  <si>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</si>
  <si>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</si>
  <si>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</si>
  <si>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</si>
  <si>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</si>
  <si>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</si>
  <si>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</si>
  <si>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</si>
  <si>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</si>
  <si>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</si>
  <si>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</si>
  <si>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</si>
  <si>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</si>
  <si>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</si>
  <si>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</si>
  <si>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</si>
  <si>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</si>
  <si>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</si>
  <si>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</si>
  <si>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</si>
  <si>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</si>
  <si>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</si>
  <si>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</si>
  <si>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</si>
  <si>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</si>
  <si>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</si>
  <si>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</si>
  <si>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</si>
  <si>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</si>
  <si>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</si>
  <si>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</si>
  <si>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</si>
  <si>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</si>
  <si>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</si>
  <si>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</si>
  <si>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</si>
  <si>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</si>
  <si>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</si>
  <si>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</si>
  <si>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</si>
  <si>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</si>
  <si>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</si>
  <si>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</si>
  <si>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</si>
  <si>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</si>
  <si>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</si>
  <si>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</si>
  <si>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</si>
  <si>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</si>
  <si>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</si>
  <si>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</si>
  <si>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</si>
  <si>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</si>
  <si>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</si>
  <si>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</si>
  <si>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</si>
  <si>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</si>
  <si>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</si>
  <si>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</si>
  <si>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</si>
  <si>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</si>
  <si>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</si>
  <si>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</si>
  <si>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</si>
  <si>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</si>
  <si>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</si>
  <si>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</si>
  <si>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</si>
  <si>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</si>
  <si>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</si>
  <si>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</si>
  <si>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</si>
  <si>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</si>
  <si>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</si>
  <si>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</si>
  <si>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</si>
  <si>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</si>
  <si>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</si>
  <si>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</si>
  <si>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</si>
  <si>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</si>
  <si>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</si>
  <si>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</si>
  <si>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</si>
  <si>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</si>
  <si>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</si>
  <si>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</si>
  <si>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</si>
  <si>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</si>
  <si>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</si>
  <si>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</si>
  <si>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</si>
  <si>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</si>
  <si>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</si>
  <si>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</si>
  <si>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</si>
  <si>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</si>
  <si>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</si>
  <si>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</si>
  <si>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</si>
  <si>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</si>
  <si>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</si>
  <si>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</si>
  <si>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</si>
  <si>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</si>
  <si>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</si>
  <si>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</si>
  <si>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</si>
  <si>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</si>
  <si>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</si>
  <si>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</si>
  <si>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</si>
  <si>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</si>
  <si>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</si>
  <si>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</si>
  <si>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</si>
  <si>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</si>
  <si>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</si>
  <si>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</si>
  <si>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</si>
  <si>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</si>
  <si>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</si>
  <si>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</si>
  <si>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</si>
  <si>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</si>
  <si>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</si>
  <si>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</si>
  <si>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</si>
  <si>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</si>
  <si>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</si>
  <si>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</si>
  <si>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</si>
  <si>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</si>
  <si>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</si>
  <si>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</si>
  <si>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</si>
  <si>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</si>
  <si>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</si>
  <si>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</si>
  <si>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</si>
  <si>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</si>
  <si>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</si>
  <si>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</si>
  <si>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</si>
  <si>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</si>
  <si>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</si>
  <si>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</si>
  <si>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</si>
  <si>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</si>
  <si>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</si>
  <si>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</si>
  <si>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</si>
  <si>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</si>
  <si>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</si>
  <si>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</si>
  <si>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</si>
  <si>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</si>
  <si>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</si>
  <si>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</si>
  <si>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</si>
  <si>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</si>
  <si>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</si>
  <si>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</si>
  <si>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</si>
  <si>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</si>
  <si>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</si>
  <si>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</si>
  <si>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</si>
  <si>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</si>
  <si>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</si>
  <si>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</si>
  <si>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</si>
  <si>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</si>
  <si>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</si>
  <si>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</si>
  <si>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</si>
  <si>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</si>
  <si>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</si>
  <si>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</si>
  <si>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</si>
  <si>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</si>
  <si>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</si>
  <si>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</si>
  <si>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</si>
  <si>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</si>
  <si>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</si>
  <si>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</si>
  <si>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</si>
  <si>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</si>
  <si>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</si>
  <si>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</si>
  <si>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</si>
  <si>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</si>
  <si>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</si>
  <si>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</si>
  <si>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</si>
  <si>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</si>
  <si>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</si>
  <si>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</si>
  <si>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</si>
  <si>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</si>
  <si>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</si>
  <si>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</si>
  <si>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</si>
  <si>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</si>
  <si>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</si>
  <si>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</si>
  <si>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</si>
  <si>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</si>
  <si>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</si>
  <si>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</si>
  <si>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</si>
  <si>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</si>
  <si>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</si>
  <si>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</si>
  <si>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</si>
  <si>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</si>
  <si>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</si>
  <si>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</si>
  <si>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</si>
  <si>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</si>
  <si>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</si>
  <si>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</si>
  <si>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</si>
  <si>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</si>
  <si>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</si>
  <si>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</si>
  <si>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</si>
  <si>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</si>
  <si>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</si>
  <si>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</si>
  <si>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</si>
  <si>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</si>
  <si>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</si>
  <si>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</si>
  <si>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</si>
  <si>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</si>
  <si>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</si>
  <si>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</si>
  <si>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</si>
  <si>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</si>
  <si>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</si>
  <si>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</si>
  <si>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</si>
  <si>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</si>
  <si>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</si>
  <si>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</si>
  <si>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</si>
  <si>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</si>
  <si>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</si>
  <si>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</si>
  <si>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</si>
  <si>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</si>
  <si>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</si>
  <si>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</si>
  <si>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</si>
  <si>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</si>
  <si>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</si>
  <si>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</si>
  <si>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</si>
  <si>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</si>
  <si>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</si>
  <si>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</si>
  <si>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</si>
  <si>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</si>
  <si>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</si>
  <si>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</si>
  <si>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</si>
  <si>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</si>
  <si>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</si>
  <si>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</si>
  <si>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</si>
  <si>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</si>
  <si>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</si>
  <si>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</si>
  <si>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</si>
  <si>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</si>
  <si>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</si>
  <si>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</si>
  <si>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</si>
  <si>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</si>
  <si>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</si>
  <si>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</si>
  <si>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</si>
  <si>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</si>
  <si>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</si>
  <si>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</si>
  <si>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</si>
  <si>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</si>
  <si>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</si>
  <si>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</si>
  <si>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</si>
  <si>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</si>
  <si>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</si>
  <si>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</si>
  <si>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</si>
  <si>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</si>
  <si>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</si>
  <si>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</si>
  <si>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</si>
  <si>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</si>
  <si>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</si>
  <si>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</si>
  <si>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</si>
  <si>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</si>
  <si>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</si>
  <si>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</si>
  <si>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</si>
  <si>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</si>
  <si>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</si>
  <si>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</si>
  <si>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</si>
  <si>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</si>
  <si>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</si>
  <si>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</si>
  <si>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</si>
  <si>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</si>
  <si>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</si>
  <si>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</si>
  <si>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</si>
  <si>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</si>
  <si>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</si>
  <si>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</si>
  <si>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</si>
  <si>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</si>
  <si>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</si>
  <si>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</si>
  <si>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</si>
  <si>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</si>
  <si>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</si>
  <si>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</si>
  <si>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</si>
  <si>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</si>
  <si>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</si>
  <si>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</si>
  <si>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</si>
  <si>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</si>
  <si>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</si>
  <si>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</si>
  <si>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</si>
  <si>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</si>
  <si>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</si>
  <si>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</si>
  <si>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</si>
  <si>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</si>
  <si>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</si>
  <si>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</si>
  <si>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</si>
  <si>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</si>
  <si>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</si>
  <si>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</si>
  <si>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</si>
  <si>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</si>
  <si>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</si>
  <si>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</si>
  <si>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</si>
  <si>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</si>
  <si>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</si>
  <si>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</si>
  <si>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</si>
  <si>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</si>
  <si>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</si>
  <si>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</si>
  <si>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</si>
  <si>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</si>
  <si>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</si>
  <si>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</si>
  <si>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</si>
  <si>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</si>
  <si>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</si>
  <si>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</si>
  <si>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</si>
  <si>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</si>
  <si>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</si>
  <si>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</si>
  <si>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</si>
  <si>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</si>
  <si>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</si>
  <si>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</si>
  <si>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</si>
  <si>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</si>
  <si>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</si>
  <si>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</si>
  <si>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</si>
  <si>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</si>
  <si>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</si>
  <si>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</si>
  <si>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</si>
  <si>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</si>
  <si>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</si>
  <si>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</si>
  <si>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</si>
  <si>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</si>
  <si>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</si>
  <si>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</si>
  <si>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</si>
  <si>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</si>
  <si>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</si>
  <si>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</si>
  <si>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</si>
  <si>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</si>
  <si>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</si>
  <si>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</si>
  <si>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</si>
  <si>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</si>
  <si>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</si>
  <si>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</si>
  <si>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</si>
  <si>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</si>
  <si>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</si>
  <si>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</si>
  <si>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</si>
  <si>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</si>
  <si>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</si>
  <si>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</si>
  <si>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</si>
  <si>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</si>
  <si>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</si>
  <si>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</si>
  <si>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</si>
  <si>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</si>
  <si>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</si>
  <si>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</si>
  <si>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</si>
  <si>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</si>
  <si>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</si>
  <si>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</si>
  <si>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</si>
  <si>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</si>
  <si>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</si>
  <si>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</si>
  <si>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</si>
  <si>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</si>
  <si>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</si>
  <si>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</si>
  <si>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</si>
  <si>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</si>
  <si>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</si>
  <si>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</si>
  <si>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</si>
  <si>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</si>
  <si>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</si>
  <si>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</si>
  <si>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</si>
  <si>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</si>
  <si>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</si>
  <si>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</si>
  <si>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</si>
  <si>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</si>
  <si>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</si>
  <si>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</si>
  <si>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</si>
  <si>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</si>
  <si>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</si>
  <si>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</si>
  <si>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</si>
  <si>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</si>
  <si>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</si>
  <si>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</si>
  <si>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</si>
  <si>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</si>
  <si>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</si>
  <si>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</si>
  <si>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</si>
  <si>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</si>
  <si>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</si>
  <si>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</si>
  <si>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</si>
  <si>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</si>
  <si>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</si>
  <si>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</si>
  <si>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</si>
  <si>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</si>
  <si>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</si>
  <si>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</si>
  <si>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</si>
  <si>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</si>
  <si>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</si>
  <si>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</si>
  <si>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</si>
  <si>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</si>
  <si>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</si>
  <si>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</si>
  <si>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</si>
  <si>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</si>
  <si>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</si>
  <si>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</si>
  <si>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</si>
  <si>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</si>
  <si>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</si>
  <si>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</si>
  <si>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</si>
  <si>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</si>
  <si>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</si>
  <si>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</si>
  <si>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</si>
  <si>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</si>
  <si>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</si>
  <si>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</si>
  <si>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</si>
  <si>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</si>
  <si>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</si>
  <si>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</si>
  <si>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</si>
  <si>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</si>
  <si>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</si>
  <si>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</si>
  <si>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</si>
  <si>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</si>
  <si>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</si>
  <si>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</si>
  <si>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</si>
  <si>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</si>
  <si>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</si>
  <si>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</si>
  <si>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</si>
  <si>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</si>
  <si>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</si>
  <si>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</si>
  <si>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</si>
  <si>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</si>
  <si>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</si>
  <si>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</si>
  <si>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</si>
  <si>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</si>
  <si>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</si>
  <si>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</si>
  <si>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</si>
  <si>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</si>
  <si>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</si>
  <si>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</si>
  <si>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</si>
  <si>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</si>
  <si>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</si>
  <si>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</si>
  <si>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</si>
  <si>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</si>
  <si>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</si>
  <si>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</si>
  <si>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</si>
  <si>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</si>
  <si>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</si>
  <si>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</si>
  <si>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</si>
  <si>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</si>
  <si>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</si>
  <si>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</si>
  <si>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</si>
  <si>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</si>
  <si>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</si>
  <si>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</si>
  <si>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</si>
  <si>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</si>
  <si>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</si>
  <si>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</si>
  <si>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</si>
  <si>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</si>
  <si>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</si>
  <si>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</si>
  <si>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</si>
  <si>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</si>
  <si>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</si>
  <si>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</si>
  <si>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</si>
  <si>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</si>
  <si>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</si>
  <si>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</si>
  <si>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</si>
  <si>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</si>
  <si>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</si>
  <si>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</si>
  <si>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</si>
  <si>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</si>
  <si>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</si>
  <si>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</si>
  <si>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</si>
  <si>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</si>
  <si>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</si>
  <si>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</si>
  <si>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</si>
  <si>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</si>
  <si>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</si>
  <si>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</si>
  <si>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</si>
  <si>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</si>
  <si>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</si>
  <si>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</si>
  <si>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</si>
  <si>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</si>
  <si>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</si>
  <si>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</si>
  <si>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</si>
  <si>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</si>
  <si>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</si>
  <si>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</si>
  <si>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</si>
  <si>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</si>
  <si>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</si>
  <si>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</si>
  <si>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</si>
  <si>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</si>
  <si>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</si>
  <si>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</si>
  <si>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</si>
  <si>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</si>
  <si>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</si>
  <si>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</si>
  <si>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</si>
  <si>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</si>
  <si>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</si>
  <si>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</si>
  <si>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</si>
  <si>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</si>
  <si>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</si>
  <si>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</si>
  <si>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</si>
  <si>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</si>
  <si>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</si>
  <si>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</si>
  <si>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</si>
  <si>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</si>
  <si>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</si>
  <si>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</si>
  <si>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</si>
  <si>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</si>
  <si>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</si>
  <si>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</si>
  <si>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</si>
  <si>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</si>
  <si>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</si>
  <si>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</si>
  <si>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</si>
  <si>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</si>
  <si>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</si>
  <si>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</si>
  <si>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</si>
  <si>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</si>
  <si>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</si>
  <si>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</si>
  <si>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</si>
  <si>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</si>
  <si>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</si>
  <si>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</si>
  <si>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</si>
  <si>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</si>
  <si>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</si>
  <si>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</si>
  <si>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</si>
  <si>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</si>
  <si>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</si>
  <si>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</si>
  <si>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</si>
  <si>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</si>
  <si>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</si>
  <si>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</si>
  <si>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</si>
  <si>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</si>
  <si>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</si>
  <si>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</si>
  <si>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</si>
  <si>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</si>
  <si>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</si>
  <si>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</si>
  <si>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</si>
  <si>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</si>
  <si>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</si>
  <si>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</si>
  <si>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</si>
  <si>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</si>
  <si>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</si>
  <si>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</si>
  <si>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</si>
  <si>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</si>
  <si>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</si>
  <si>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</si>
  <si>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</si>
  <si>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</si>
  <si>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</si>
  <si>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</si>
  <si>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</si>
  <si>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</si>
  <si>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</si>
  <si>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</si>
  <si>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</si>
  <si>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</si>
  <si>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</si>
  <si>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</si>
  <si>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</si>
  <si>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</si>
  <si>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</si>
  <si>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</si>
  <si>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</si>
  <si>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</si>
  <si>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</si>
  <si>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</si>
  <si>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</si>
  <si>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</si>
  <si>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</si>
  <si>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</si>
  <si>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</si>
  <si>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</si>
  <si>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</si>
  <si>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</si>
  <si>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</si>
  <si>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</si>
  <si>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</si>
  <si>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</si>
  <si>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</si>
  <si>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</si>
  <si>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</si>
  <si>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</si>
  <si>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</si>
  <si>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</si>
  <si>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</si>
  <si>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</si>
  <si>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</si>
  <si>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</si>
  <si>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</si>
  <si>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</si>
  <si>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</si>
  <si>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</si>
  <si>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</si>
  <si>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</si>
  <si>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</si>
  <si>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</si>
  <si>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</si>
  <si>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</si>
  <si>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</si>
  <si>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</si>
  <si>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</si>
  <si>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</si>
  <si>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</si>
  <si>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</si>
  <si>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</si>
  <si>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</si>
  <si>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</si>
  <si>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</si>
  <si>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</si>
  <si>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</si>
  <si>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</si>
  <si>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</si>
  <si>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</si>
  <si>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</si>
  <si>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</si>
  <si>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</si>
  <si>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</si>
  <si>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</si>
  <si>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</si>
  <si>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</si>
  <si>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</si>
  <si>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</si>
  <si>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</si>
  <si>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</si>
  <si>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</si>
  <si>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</si>
  <si>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</si>
  <si>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</si>
  <si>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</si>
  <si>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</si>
  <si>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</si>
  <si>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</si>
  <si>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</si>
  <si>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</si>
  <si>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</si>
  <si>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</si>
  <si>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</si>
  <si>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</si>
  <si>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</si>
  <si>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</si>
  <si>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</si>
  <si>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</si>
  <si>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</si>
  <si>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</si>
  <si>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</si>
  <si>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</si>
  <si>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</si>
  <si>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</si>
  <si>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</si>
  <si>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</si>
  <si>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</si>
  <si>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</si>
  <si>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</si>
  <si>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</si>
  <si>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</si>
  <si>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</si>
  <si>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</si>
  <si>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</si>
  <si>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</si>
  <si>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</si>
  <si>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</si>
  <si>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</si>
  <si>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</si>
  <si>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</si>
  <si>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</si>
  <si>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</si>
  <si>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</si>
  <si>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</si>
  <si>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</si>
  <si>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</si>
  <si>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</si>
  <si>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</si>
  <si>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</si>
  <si>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</si>
  <si>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</si>
  <si>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</si>
  <si>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</si>
  <si>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</si>
  <si>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</si>
  <si>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</si>
  <si>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</si>
  <si>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</si>
  <si>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</si>
  <si>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</si>
  <si>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</si>
  <si>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</si>
  <si>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</si>
  <si>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</si>
  <si>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</si>
  <si>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</si>
  <si>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</si>
  <si>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</si>
  <si>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</si>
  <si>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</si>
  <si>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</si>
  <si>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</si>
  <si>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</si>
  <si>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</si>
  <si>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</si>
  <si>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</si>
  <si>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</si>
  <si>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</si>
  <si>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</si>
  <si>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</si>
  <si>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</si>
  <si>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</si>
  <si>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</si>
  <si>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</si>
  <si>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</si>
  <si>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</si>
  <si>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</si>
  <si>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</si>
  <si>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</si>
  <si>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</si>
  <si>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</si>
  <si>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</si>
  <si>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</si>
  <si>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</si>
  <si>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</si>
  <si>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</si>
  <si>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</si>
  <si>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</si>
  <si>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</si>
  <si>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</si>
  <si>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</si>
  <si>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</si>
  <si>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</si>
  <si>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</si>
  <si>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</si>
  <si>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</si>
  <si>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</si>
  <si>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</si>
  <si>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</si>
  <si>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</si>
  <si>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</si>
  <si>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</si>
  <si>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</si>
  <si>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</si>
  <si>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</si>
  <si>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</si>
  <si>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</si>
  <si>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</si>
  <si>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</si>
  <si>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</si>
  <si>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</si>
  <si>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</si>
  <si>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</si>
  <si>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</si>
  <si>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</si>
  <si>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</si>
  <si>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</si>
  <si>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</si>
  <si>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</si>
  <si>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</si>
  <si>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</si>
  <si>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</si>
  <si>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</si>
  <si>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</si>
  <si>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</si>
  <si>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</si>
  <si>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</si>
  <si>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</si>
  <si>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</si>
  <si>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</si>
  <si>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</si>
  <si>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</si>
  <si>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</si>
  <si>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</si>
  <si>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</si>
  <si>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</si>
  <si>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</si>
  <si>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</si>
  <si>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</si>
  <si>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</si>
  <si>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</si>
  <si>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</si>
  <si>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</si>
  <si>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</si>
  <si>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</si>
  <si>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</si>
  <si>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</si>
  <si>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</si>
  <si>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</si>
  <si>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</si>
  <si>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</si>
  <si>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</si>
  <si>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</si>
  <si>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</si>
  <si>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</si>
  <si>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</si>
  <si>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</si>
  <si>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</si>
  <si>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</si>
  <si>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</si>
  <si>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</si>
  <si>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</si>
  <si>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</si>
  <si>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</si>
  <si>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</si>
  <si>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</si>
  <si>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</si>
  <si>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</si>
  <si>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</si>
  <si>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</si>
  <si>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</si>
  <si>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</si>
  <si>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</si>
  <si>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</si>
  <si>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</si>
  <si>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</si>
  <si>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</si>
  <si>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</si>
  <si>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</si>
  <si>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</si>
  <si>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</si>
  <si>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</si>
  <si>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</si>
  <si>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</si>
  <si>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</si>
  <si>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</si>
  <si>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</si>
  <si>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</si>
  <si>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</si>
  <si>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</si>
  <si>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</si>
  <si>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</si>
  <si>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</si>
  <si>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</si>
  <si>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</si>
  <si>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</si>
  <si>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</si>
  <si>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</si>
  <si>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</si>
  <si>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</si>
  <si>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</si>
  <si>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</si>
  <si>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</si>
  <si>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</si>
  <si>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</si>
  <si>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</si>
  <si>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</si>
  <si>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</si>
  <si>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</si>
  <si>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</si>
  <si>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</si>
  <si>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</si>
  <si>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</si>
  <si>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</si>
  <si>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</si>
  <si>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</si>
  <si>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</si>
  <si>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</si>
  <si>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</si>
  <si>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</si>
  <si>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</si>
  <si>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</si>
  <si>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</si>
  <si>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</si>
  <si>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</si>
  <si>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</si>
  <si>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</si>
  <si>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</si>
  <si>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</si>
  <si>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</si>
  <si>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</si>
  <si>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</si>
  <si>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</si>
  <si>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</si>
  <si>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</si>
  <si>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</si>
  <si>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</si>
  <si>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</si>
  <si>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</si>
  <si>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</si>
  <si>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</si>
  <si>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</si>
  <si>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</si>
  <si>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</si>
  <si>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</si>
  <si>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</si>
  <si>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</si>
  <si>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</si>
  <si>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</si>
  <si>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</si>
  <si>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</si>
  <si>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</si>
  <si>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</si>
  <si>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</si>
  <si>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</si>
  <si>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</si>
  <si>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</si>
  <si>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</si>
  <si>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</si>
  <si>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</si>
  <si>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</si>
  <si>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</si>
  <si>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</si>
  <si>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</si>
  <si>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</si>
  <si>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</si>
  <si>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</si>
  <si>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</si>
  <si>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</si>
  <si>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</si>
  <si>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</si>
  <si>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</si>
  <si>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</si>
  <si>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</si>
  <si>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</si>
  <si>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</si>
  <si>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</si>
  <si>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</si>
  <si>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</si>
  <si>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</si>
  <si>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</si>
  <si>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</si>
  <si>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</si>
  <si>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</si>
  <si>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</si>
  <si>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</si>
  <si>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</si>
  <si>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</si>
  <si>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</si>
  <si>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</si>
  <si>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</si>
  <si>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</si>
  <si>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</si>
  <si>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</si>
  <si>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</si>
  <si>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</si>
  <si>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</si>
  <si>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</si>
  <si>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</si>
  <si>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</si>
  <si>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</si>
  <si>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</si>
  <si>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</si>
  <si>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</si>
  <si>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</si>
  <si>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</si>
  <si>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</si>
  <si>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</si>
  <si>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</si>
  <si>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</si>
  <si>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</si>
  <si>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</si>
  <si>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</si>
  <si>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</si>
  <si>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</si>
  <si>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</si>
  <si>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</si>
  <si>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</si>
  <si>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</si>
  <si>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</si>
  <si>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</si>
  <si>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</si>
  <si>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</si>
  <si>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</si>
  <si>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</si>
  <si>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</si>
  <si>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</si>
  <si>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</si>
  <si>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</si>
  <si>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</si>
  <si>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</si>
  <si>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</si>
  <si>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</si>
  <si>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</si>
  <si>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</si>
  <si>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</si>
  <si>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</si>
  <si>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</si>
  <si>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</si>
  <si>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</si>
  <si>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</si>
  <si>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</si>
  <si>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</si>
  <si>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</si>
  <si>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</si>
  <si>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</si>
  <si>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</si>
  <si>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</si>
  <si>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</si>
  <si>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</si>
  <si>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</si>
  <si>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</si>
  <si>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</si>
  <si>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</si>
  <si>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</si>
  <si>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</si>
  <si>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</si>
  <si>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</si>
  <si>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</si>
  <si>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</si>
  <si>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</si>
  <si>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</si>
  <si>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</si>
  <si>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</si>
  <si>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</si>
  <si>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</si>
  <si>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</si>
  <si>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</si>
  <si>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</si>
  <si>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</si>
  <si>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</si>
  <si>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</si>
  <si>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</si>
  <si>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</si>
  <si>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</si>
  <si>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</si>
  <si>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</si>
  <si>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</si>
  <si>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</si>
  <si>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</si>
  <si>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</si>
  <si>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</si>
  <si>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</si>
  <si>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</si>
  <si>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</si>
  <si>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</si>
  <si>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</si>
  <si>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</si>
  <si>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</si>
  <si>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</si>
  <si>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</si>
  <si>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</si>
  <si>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</si>
  <si>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</si>
  <si>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</si>
  <si>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</si>
  <si>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</si>
  <si>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</si>
  <si>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</si>
  <si>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</si>
  <si>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</si>
  <si>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</si>
  <si>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</si>
  <si>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</si>
  <si>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</si>
  <si>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</si>
  <si>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</si>
  <si>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</si>
  <si>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</si>
  <si>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</si>
  <si>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</si>
  <si>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</si>
  <si>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</si>
  <si>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</si>
  <si>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</si>
  <si>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</si>
  <si>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</si>
  <si>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</si>
  <si>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</si>
  <si>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</si>
  <si>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</si>
  <si>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</si>
  <si>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</si>
  <si>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</si>
  <si>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</si>
  <si>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</si>
  <si>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</si>
  <si>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</si>
  <si>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</si>
  <si>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</si>
  <si>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</si>
  <si>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</si>
  <si>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</si>
  <si>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</si>
  <si>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</si>
  <si>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</si>
  <si>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</si>
  <si>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</si>
  <si>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</si>
  <si>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</si>
  <si>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</si>
  <si>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</si>
  <si>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</si>
  <si>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</si>
  <si>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</si>
  <si>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</si>
  <si>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</si>
  <si>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</si>
  <si>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</si>
  <si>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</si>
  <si>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</si>
  <si>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</si>
  <si>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</si>
  <si>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</si>
  <si>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</si>
  <si>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</si>
  <si>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</si>
  <si>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</si>
  <si>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</si>
  <si>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</si>
  <si>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</si>
  <si>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</si>
  <si>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</si>
  <si>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</si>
  <si>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</si>
  <si>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</si>
  <si>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</si>
  <si>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</si>
  <si>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</si>
  <si>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</si>
  <si>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</si>
  <si>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</si>
  <si>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</si>
  <si>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</si>
  <si>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</si>
  <si>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</si>
  <si>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</si>
  <si>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</si>
  <si>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</si>
  <si>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</si>
  <si>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</si>
  <si>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</si>
  <si>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</si>
  <si>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</si>
  <si>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</si>
  <si>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</si>
  <si>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</si>
  <si>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</si>
  <si>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</si>
  <si>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</si>
  <si>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</si>
  <si>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</si>
  <si>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</si>
  <si>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</si>
  <si>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</si>
  <si>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</si>
  <si>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</si>
  <si>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</si>
  <si>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</si>
  <si>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</si>
  <si>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</si>
  <si>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</si>
  <si>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</si>
  <si>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</si>
  <si>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</si>
  <si>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</si>
  <si>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</si>
  <si>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</si>
  <si>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</si>
  <si>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</si>
  <si>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</si>
  <si>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</si>
  <si>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</si>
  <si>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</si>
  <si>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</si>
  <si>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</si>
  <si>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</si>
  <si>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</si>
  <si>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</si>
  <si>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</si>
  <si>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</si>
  <si>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</si>
  <si>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</si>
  <si>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</si>
  <si>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</si>
  <si>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</si>
  <si>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</si>
  <si>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</si>
  <si>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</si>
  <si>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</si>
  <si>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</si>
  <si>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</si>
  <si>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</si>
  <si>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</si>
  <si>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</si>
  <si>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</si>
  <si>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</si>
  <si>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</si>
  <si>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</si>
  <si>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</si>
  <si>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</si>
  <si>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</si>
  <si>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</si>
  <si>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</si>
  <si>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</si>
  <si>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</si>
  <si>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</si>
  <si>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</si>
  <si>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</si>
  <si>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</si>
  <si>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</si>
  <si>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</si>
  <si>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</si>
  <si>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</si>
  <si>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</si>
  <si>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</si>
  <si>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</si>
  <si>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</si>
  <si>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</si>
  <si>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</si>
  <si>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</si>
  <si>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</si>
  <si>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</si>
  <si>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</si>
  <si>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</si>
  <si>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</si>
  <si>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</si>
  <si>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</si>
  <si>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</si>
  <si>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</si>
  <si>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</si>
  <si>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</si>
  <si>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</si>
  <si>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</si>
  <si>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</si>
  <si>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</si>
  <si>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</si>
  <si>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</si>
  <si>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</si>
  <si>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</si>
  <si>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</si>
  <si>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</si>
  <si>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</si>
  <si>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</si>
  <si>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</si>
  <si>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</si>
  <si>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</si>
  <si>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</si>
  <si>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</si>
  <si>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</si>
  <si>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</si>
  <si>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</si>
  <si>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</si>
  <si>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</si>
  <si>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</si>
  <si>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</si>
  <si>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</si>
  <si>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</si>
  <si>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</si>
  <si>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</si>
  <si>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</si>
  <si>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</si>
  <si>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</si>
  <si>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</si>
  <si>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</si>
  <si>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</si>
  <si>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</si>
  <si>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</si>
  <si>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</si>
  <si>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</si>
  <si>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</si>
  <si>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</si>
  <si>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</si>
  <si>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</si>
  <si>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</si>
  <si>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</si>
  <si>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</si>
  <si>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</si>
  <si>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</si>
  <si>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</si>
  <si>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</si>
  <si>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</si>
  <si>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</si>
  <si>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</si>
  <si>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</si>
  <si>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</si>
  <si>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</si>
  <si>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</si>
  <si>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</si>
  <si>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</si>
  <si>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</si>
  <si>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</si>
  <si>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</si>
  <si>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</si>
  <si>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</si>
  <si>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</si>
  <si>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</si>
  <si>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</si>
  <si>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</si>
  <si>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</si>
  <si>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</si>
  <si>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</si>
  <si>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</si>
  <si>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</si>
  <si>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</si>
  <si>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</si>
  <si>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</si>
  <si>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</si>
  <si>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</si>
  <si>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</si>
  <si>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</si>
  <si>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</si>
  <si>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</si>
  <si>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</si>
  <si>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</si>
  <si>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</si>
  <si>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</si>
  <si>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</si>
  <si>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</si>
  <si>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</si>
  <si>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</si>
  <si>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</si>
  <si>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</si>
  <si>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</si>
  <si>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</si>
  <si>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</si>
  <si>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</si>
  <si>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</si>
  <si>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</si>
  <si>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</si>
  <si>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</si>
  <si>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</si>
  <si>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</si>
  <si>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</si>
  <si>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</si>
  <si>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</si>
  <si>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</si>
  <si>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</si>
  <si>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</si>
  <si>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</si>
  <si>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</si>
  <si>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</si>
  <si>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</si>
  <si>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</si>
  <si>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</si>
  <si>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</si>
  <si>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</si>
  <si>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</si>
  <si>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</si>
  <si>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</si>
  <si>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</si>
  <si>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</si>
  <si>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</si>
  <si>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</si>
  <si>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</si>
  <si>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</si>
  <si>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</si>
  <si>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</si>
  <si>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</si>
  <si>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</si>
  <si>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</si>
  <si>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</si>
  <si>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</si>
  <si>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</si>
  <si>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</si>
  <si>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</si>
  <si>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</si>
  <si>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</si>
  <si>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</si>
  <si>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</si>
  <si>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</si>
  <si>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</si>
  <si>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</si>
  <si>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</si>
  <si>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</si>
  <si>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</si>
  <si>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</si>
  <si>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</si>
  <si>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</si>
  <si>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</si>
  <si>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</si>
  <si>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</si>
  <si>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</si>
  <si>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</si>
  <si>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</si>
  <si>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</si>
  <si>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</si>
  <si>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</si>
  <si>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</si>
  <si>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</si>
  <si>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</si>
  <si>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</si>
  <si>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</si>
  <si>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</si>
  <si>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</si>
  <si>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</si>
  <si>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</si>
  <si>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</si>
  <si>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</si>
  <si>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</si>
  <si>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</si>
  <si>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</si>
  <si>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</si>
  <si>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</si>
  <si>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</si>
  <si>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</si>
  <si>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</si>
  <si>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</si>
  <si>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</si>
  <si>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</si>
  <si>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</si>
  <si>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</si>
  <si>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</si>
  <si>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</si>
  <si>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</si>
  <si>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</si>
  <si>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</si>
  <si>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</si>
  <si>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</si>
  <si>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</si>
  <si>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</si>
  <si>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</si>
  <si>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</si>
  <si>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</si>
  <si>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</si>
  <si>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</si>
  <si>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</si>
  <si>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</si>
  <si>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</si>
  <si>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</si>
  <si>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</si>
  <si>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</si>
  <si>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</si>
  <si>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</si>
  <si>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</si>
  <si>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</si>
  <si>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</si>
  <si>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</si>
  <si>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</si>
  <si>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</si>
  <si>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</si>
  <si>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</si>
  <si>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</si>
  <si>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</si>
  <si>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</si>
  <si>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</si>
  <si>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</si>
  <si>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</si>
  <si>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</si>
  <si>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</si>
  <si>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</si>
  <si>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</si>
  <si>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</si>
  <si>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</si>
  <si>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</si>
  <si>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</si>
  <si>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</si>
  <si>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</si>
  <si>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</si>
  <si>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</si>
  <si>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</si>
  <si>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</si>
  <si>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</si>
  <si>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</si>
  <si>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</si>
  <si>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</si>
  <si>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</si>
  <si>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</si>
  <si>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</si>
  <si>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</si>
  <si>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</si>
  <si>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</si>
  <si>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</si>
  <si>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</si>
  <si>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</si>
  <si>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</si>
  <si>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</si>
  <si>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</si>
  <si>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</si>
  <si>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</si>
  <si>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</si>
  <si>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</si>
  <si>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</si>
  <si>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</si>
  <si>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</si>
  <si>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</si>
  <si>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</si>
  <si>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</si>
  <si>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</si>
  <si>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</si>
  <si>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</si>
  <si>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</si>
  <si>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</si>
  <si>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</si>
  <si>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</si>
  <si>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</si>
  <si>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</si>
  <si>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</si>
  <si>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</si>
  <si>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</si>
  <si>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</si>
  <si>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</si>
  <si>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</si>
  <si>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</si>
  <si>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</si>
  <si>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</si>
  <si>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</si>
  <si>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</si>
  <si>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</si>
  <si>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</si>
  <si>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</si>
  <si>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</si>
  <si>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</si>
  <si>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</si>
  <si>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</si>
  <si>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</si>
  <si>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</si>
  <si>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</si>
  <si>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</si>
  <si>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</si>
  <si>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</si>
  <si>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</si>
  <si>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</si>
  <si>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</si>
  <si>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</si>
  <si>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</si>
  <si>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</si>
  <si>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</si>
  <si>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</si>
  <si>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</si>
  <si>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</si>
  <si>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</si>
  <si>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</si>
  <si>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</si>
  <si>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</si>
  <si>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</si>
  <si>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</si>
  <si>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</si>
  <si>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</si>
  <si>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</si>
  <si>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</si>
  <si>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</si>
  <si>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</si>
  <si>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</si>
  <si>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</si>
  <si>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</si>
  <si>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</si>
  <si>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</si>
  <si>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</si>
  <si>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</si>
  <si>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</si>
  <si>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</si>
  <si>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</si>
  <si>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</si>
  <si>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</si>
  <si>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</si>
  <si>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</si>
  <si>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</si>
  <si>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</si>
  <si>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</si>
  <si>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</si>
  <si>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</si>
  <si>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</si>
  <si>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</si>
  <si>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</si>
  <si>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</si>
  <si>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</si>
  <si>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</si>
  <si>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</si>
  <si>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</si>
  <si>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</si>
  <si>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</si>
  <si>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</si>
  <si>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</si>
  <si>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</si>
  <si>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</si>
  <si>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</si>
  <si>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</si>
  <si>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</si>
  <si>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</si>
  <si>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</si>
  <si>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</si>
  <si>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</si>
  <si>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</si>
  <si>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</si>
  <si>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</si>
  <si>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</si>
  <si>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</si>
  <si>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</si>
  <si>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</si>
  <si>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</si>
  <si>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</si>
  <si>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</si>
  <si>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</si>
  <si>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</si>
  <si>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</si>
  <si>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</si>
  <si>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</si>
  <si>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</si>
  <si>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</si>
  <si>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</si>
  <si>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</si>
  <si>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</si>
  <si>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</si>
  <si>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</si>
  <si>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</si>
  <si>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</si>
  <si>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</si>
  <si>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</si>
  <si>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</si>
  <si>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</si>
  <si>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</si>
  <si>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</si>
  <si>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</si>
  <si>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</si>
  <si>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</si>
  <si>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</si>
  <si>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</si>
  <si>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</si>
  <si>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</si>
  <si>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</si>
  <si>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</si>
  <si>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</si>
  <si>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</si>
  <si>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</si>
  <si>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</si>
  <si>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</si>
  <si>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</si>
  <si>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</si>
  <si>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</si>
  <si>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</si>
  <si>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</si>
  <si>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</si>
  <si>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</si>
  <si>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</si>
  <si>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</si>
  <si>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</si>
  <si>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</si>
  <si>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</si>
  <si>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</si>
  <si>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</si>
  <si>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</si>
  <si>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</si>
  <si>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</si>
  <si>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</si>
  <si>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</si>
  <si>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</si>
  <si>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</si>
  <si>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</si>
  <si>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</si>
  <si>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</si>
  <si>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</si>
  <si>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</si>
  <si>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</si>
  <si>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</si>
  <si>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</si>
  <si>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</si>
  <si>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</si>
  <si>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</si>
  <si>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</si>
  <si>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</si>
  <si>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</si>
  <si>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</si>
  <si>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</si>
  <si>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</si>
  <si>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</si>
  <si>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</si>
  <si>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</si>
  <si>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</si>
  <si>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</si>
  <si>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</si>
  <si>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</si>
  <si>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</si>
  <si>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</si>
  <si>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</si>
  <si>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</si>
  <si>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</si>
  <si>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</si>
  <si>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</si>
  <si>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</si>
  <si>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</si>
  <si>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</si>
  <si>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</si>
  <si>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</si>
  <si>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</si>
  <si>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</si>
  <si>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</si>
  <si>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</si>
  <si>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</si>
  <si>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</si>
  <si>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</si>
  <si>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</si>
  <si>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</si>
  <si>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</si>
  <si>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</si>
  <si>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</si>
  <si>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</si>
  <si>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</si>
  <si>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</si>
  <si>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</si>
  <si>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</si>
  <si>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</si>
  <si>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</si>
  <si>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</si>
  <si>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</si>
  <si>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</si>
  <si>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</si>
  <si>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</si>
  <si>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</si>
  <si>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</si>
  <si>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</si>
  <si>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</si>
  <si>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</si>
  <si>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</si>
  <si>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</si>
  <si>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</si>
  <si>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</si>
  <si>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</si>
  <si>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</si>
  <si>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</si>
  <si>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</si>
  <si>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</si>
  <si>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</si>
  <si>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</si>
  <si>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</si>
  <si>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</si>
  <si>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</si>
  <si>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</si>
  <si>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</si>
  <si>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</si>
  <si>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</si>
  <si>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</si>
  <si>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</si>
  <si>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</si>
  <si>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</si>
  <si>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</si>
  <si>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</si>
  <si>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</si>
  <si>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</si>
  <si>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</si>
  <si>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</si>
  <si>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</si>
  <si>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</si>
  <si>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</si>
  <si>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</si>
  <si>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</si>
  <si>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</si>
  <si>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</si>
  <si>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</si>
  <si>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</si>
  <si>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</si>
  <si>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</si>
  <si>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</si>
  <si>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</si>
  <si>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</si>
  <si>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</si>
  <si>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</si>
  <si>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</si>
  <si>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</si>
  <si>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</si>
  <si>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</si>
  <si>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</si>
  <si>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</si>
  <si>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</si>
  <si>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</si>
  <si>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</si>
  <si>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</si>
  <si>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</si>
  <si>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</si>
  <si>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</si>
  <si>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</si>
  <si>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</si>
  <si>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</si>
  <si>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</si>
  <si>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</si>
  <si>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</si>
  <si>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</si>
  <si>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</si>
  <si>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</si>
  <si>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</si>
  <si>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</si>
  <si>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</si>
  <si>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</si>
  <si>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</si>
  <si>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</si>
  <si>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</si>
  <si>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</si>
  <si>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</si>
  <si>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</si>
  <si>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</si>
  <si>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</si>
  <si>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</si>
  <si>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</si>
  <si>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</si>
  <si>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</si>
  <si>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</si>
  <si>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</si>
  <si>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</si>
  <si>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</si>
  <si>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</si>
  <si>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</si>
  <si>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</si>
  <si>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</si>
  <si>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</si>
  <si>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</si>
  <si>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</si>
  <si>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</si>
  <si>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</si>
  <si>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</si>
  <si>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</si>
  <si>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</si>
  <si>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</si>
  <si>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</si>
  <si>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</si>
  <si>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</si>
  <si>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</si>
  <si>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</si>
  <si>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</si>
  <si>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</si>
  <si>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</si>
  <si>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</si>
  <si>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</si>
  <si>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</si>
  <si>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</si>
  <si>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</si>
  <si>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</si>
  <si>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</si>
  <si>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</si>
  <si>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</si>
  <si>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</si>
  <si>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</si>
  <si>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</si>
  <si>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</si>
  <si>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</si>
  <si>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</si>
  <si>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</si>
  <si>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</si>
  <si>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</si>
  <si>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</si>
  <si>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</si>
  <si>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</si>
  <si>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</si>
  <si>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</si>
  <si>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</si>
  <si>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</si>
  <si>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</si>
  <si>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</si>
  <si>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</si>
  <si>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</si>
  <si>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</si>
  <si>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</si>
  <si>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</si>
  <si>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</si>
  <si>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</si>
  <si>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</si>
  <si>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</si>
  <si>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</si>
  <si>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</si>
  <si>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</si>
  <si>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</si>
  <si>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</si>
  <si>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</si>
  <si>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</si>
  <si>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</si>
  <si>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</si>
  <si>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</si>
  <si>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</si>
  <si>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</si>
  <si>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</si>
  <si>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</si>
  <si>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</si>
  <si>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</si>
  <si>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</si>
  <si>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</si>
  <si>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</si>
  <si>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</si>
  <si>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</si>
  <si>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</si>
  <si>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</si>
  <si>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</si>
  <si>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</si>
  <si>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</si>
  <si>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</si>
  <si>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</si>
  <si>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</si>
  <si>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</si>
  <si>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</si>
  <si>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</si>
  <si>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</si>
  <si>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</si>
  <si>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</si>
  <si>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</si>
  <si>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</si>
  <si>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</si>
  <si>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</si>
  <si>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</si>
  <si>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</si>
  <si>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</si>
  <si>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</si>
  <si>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</si>
  <si>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</si>
  <si>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</si>
  <si>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</si>
  <si>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</si>
  <si>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</si>
  <si>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</si>
  <si>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</si>
  <si>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</si>
  <si>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</si>
  <si>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</si>
  <si>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</si>
  <si>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</si>
  <si>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</si>
  <si>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</si>
  <si>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</si>
  <si>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</si>
  <si>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</si>
  <si>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</si>
  <si>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</si>
  <si>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</si>
  <si>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</si>
  <si>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</si>
  <si>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</si>
  <si>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</si>
  <si>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</si>
  <si>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</si>
  <si>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</si>
  <si>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</si>
  <si>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</si>
  <si>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</si>
  <si>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</si>
  <si>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</si>
  <si>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</si>
  <si>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</si>
  <si>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</si>
  <si>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</si>
  <si>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</si>
  <si>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</si>
  <si>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</si>
  <si>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</si>
  <si>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</si>
  <si>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</si>
  <si>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</si>
  <si>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</si>
  <si>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</si>
  <si>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</si>
  <si>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</si>
  <si>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</si>
  <si>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</si>
  <si>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</si>
  <si>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</si>
  <si>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</si>
  <si>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</si>
  <si>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</si>
  <si>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</si>
  <si>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</si>
  <si>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</si>
  <si>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</si>
  <si>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</si>
  <si>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</si>
  <si>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</si>
  <si>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</si>
  <si>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</si>
  <si>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</si>
  <si>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</si>
  <si>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</si>
  <si>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</si>
  <si>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</si>
  <si>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</si>
  <si>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</si>
  <si>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</si>
  <si>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</si>
  <si>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</si>
  <si>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</si>
  <si>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</si>
  <si>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</si>
  <si>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</si>
  <si>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</si>
  <si>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</si>
  <si>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</si>
  <si>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</si>
  <si>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</si>
  <si>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</si>
  <si>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</si>
  <si>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</si>
  <si>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</si>
  <si>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</si>
  <si>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</si>
  <si>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</si>
  <si>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</si>
  <si>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</si>
  <si>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</si>
  <si>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</si>
  <si>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</si>
  <si>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</si>
  <si>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</si>
  <si>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</si>
  <si>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</si>
  <si>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</si>
  <si>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</si>
  <si>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</si>
  <si>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</si>
  <si>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</si>
  <si>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</si>
  <si>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</si>
  <si>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</si>
  <si>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</si>
  <si>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</si>
  <si>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</si>
  <si>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</si>
  <si>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</si>
  <si>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</si>
  <si>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</si>
  <si>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</si>
  <si>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</si>
  <si>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</si>
  <si>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</si>
  <si>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</si>
  <si>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</si>
  <si>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</si>
  <si>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</si>
  <si>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</si>
  <si>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</si>
  <si>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</si>
  <si>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</si>
  <si>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</si>
  <si>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</si>
  <si>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</si>
  <si>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</si>
  <si>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</si>
  <si>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</si>
  <si>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</si>
  <si>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</si>
  <si>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</si>
  <si>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</si>
  <si>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</si>
  <si>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</si>
  <si>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</si>
  <si>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</si>
  <si>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</si>
  <si>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</si>
  <si>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</si>
  <si>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</si>
  <si>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</si>
  <si>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</si>
  <si>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</si>
  <si>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</si>
  <si>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</si>
  <si>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</si>
  <si>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</si>
  <si>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</si>
  <si>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</si>
  <si>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</si>
  <si>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</si>
  <si>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</si>
  <si>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</si>
  <si>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</si>
  <si>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</si>
  <si>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</si>
  <si>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</si>
  <si>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</si>
  <si>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</si>
  <si>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</si>
  <si>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</si>
  <si>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</si>
  <si>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</si>
  <si>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</si>
  <si>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</si>
  <si>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</si>
  <si>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</si>
  <si>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</si>
  <si>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</si>
  <si>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</si>
  <si>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</si>
  <si>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</si>
  <si>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</si>
  <si>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</si>
  <si>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</si>
  <si>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</si>
  <si>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</si>
  <si>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</si>
  <si>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</si>
  <si>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</si>
  <si>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</si>
  <si>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</si>
  <si>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</si>
  <si>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</si>
  <si>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</si>
  <si>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</si>
  <si>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</si>
  <si>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</si>
  <si>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</si>
  <si>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</si>
  <si>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</si>
  <si>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</si>
  <si>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</si>
  <si>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</si>
  <si>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</si>
  <si>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</si>
  <si>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</si>
  <si>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</si>
  <si>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</si>
  <si>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</si>
  <si>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</si>
  <si>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</si>
  <si>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</si>
  <si>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</si>
  <si>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</si>
  <si>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</si>
  <si>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</si>
  <si>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</si>
  <si>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</si>
  <si>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</si>
  <si>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</si>
  <si>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</si>
  <si>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</si>
  <si>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</si>
  <si>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</si>
  <si>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</si>
  <si>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</si>
  <si>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</si>
  <si>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</si>
  <si>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</si>
  <si>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</si>
  <si>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</si>
  <si>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</si>
  <si>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</si>
  <si>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</si>
  <si>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</si>
  <si>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</si>
  <si>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</si>
  <si>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</si>
  <si>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</si>
  <si>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</si>
  <si>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</si>
  <si>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</si>
  <si>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</si>
  <si>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</si>
  <si>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</si>
  <si>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</si>
  <si>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</si>
  <si>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</si>
  <si>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</si>
  <si>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</si>
  <si>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</si>
  <si>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</si>
  <si>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</si>
  <si>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</si>
  <si>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</si>
  <si>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</si>
  <si>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</si>
  <si>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</si>
  <si>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</si>
  <si>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</si>
  <si>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</si>
  <si>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</si>
  <si>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</si>
  <si>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</si>
  <si>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</si>
  <si>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</si>
  <si>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</si>
  <si>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</si>
  <si>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</si>
  <si>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</si>
  <si>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</si>
  <si>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</si>
  <si>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</si>
  <si>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</si>
  <si>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</si>
  <si>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</si>
  <si>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</si>
  <si>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</si>
  <si>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</si>
  <si>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</si>
  <si>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</si>
  <si>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</si>
  <si>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</si>
  <si>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</si>
  <si>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</si>
  <si>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</si>
  <si>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</si>
  <si>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</si>
  <si>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</si>
  <si>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</si>
  <si>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</si>
  <si>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</si>
  <si>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</si>
  <si>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</si>
  <si>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</si>
  <si>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</si>
  <si>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</si>
  <si>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</si>
  <si>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</si>
  <si>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</si>
  <si>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</si>
  <si>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</si>
  <si>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</si>
  <si>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</si>
  <si>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</si>
  <si>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</si>
  <si>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</si>
  <si>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</si>
  <si>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</si>
  <si>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</si>
  <si>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</si>
  <si>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</si>
  <si>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</si>
  <si>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</si>
  <si>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</si>
  <si>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</si>
  <si>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</si>
  <si>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</si>
  <si>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</si>
  <si>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</si>
  <si>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</si>
  <si>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</si>
  <si>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</si>
  <si>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</si>
  <si>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</si>
  <si>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</si>
  <si>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</si>
  <si>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</si>
  <si>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</si>
  <si>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</si>
  <si>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</si>
  <si>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</si>
  <si>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</si>
  <si>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</si>
  <si>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</si>
  <si>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</si>
  <si>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</si>
  <si>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</si>
  <si>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</si>
  <si>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</si>
  <si>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</si>
  <si>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</si>
  <si>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</si>
  <si>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</si>
  <si>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</si>
  <si>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</si>
  <si>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</si>
  <si>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</si>
  <si>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</si>
  <si>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</si>
  <si>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</si>
  <si>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</si>
  <si>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</si>
  <si>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</si>
  <si>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</si>
  <si>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</si>
  <si>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</si>
  <si>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</si>
  <si>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</si>
  <si>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</si>
  <si>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</si>
  <si>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</si>
  <si>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</si>
  <si>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</si>
  <si>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</si>
  <si>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</si>
  <si>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</si>
  <si>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</si>
  <si>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</si>
  <si>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</si>
  <si>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</si>
  <si>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</si>
  <si>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</si>
  <si>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</si>
  <si>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</si>
  <si>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</si>
  <si>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</si>
  <si>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</si>
  <si>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</si>
  <si>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</si>
  <si>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</si>
  <si>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</si>
  <si>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</si>
  <si>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</si>
  <si>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</si>
  <si>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</si>
  <si>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</si>
  <si>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</si>
  <si>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</si>
  <si>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</si>
  <si>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</si>
  <si>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</si>
  <si>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</si>
  <si>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</si>
  <si>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</si>
  <si>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</si>
  <si>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</si>
  <si>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</si>
  <si>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</si>
  <si>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</si>
  <si>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</si>
  <si>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</si>
  <si>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</si>
  <si>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</si>
  <si>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</si>
  <si>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</si>
  <si>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</si>
  <si>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</si>
  <si>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</si>
  <si>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</si>
  <si>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</si>
  <si>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</si>
  <si>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</si>
  <si>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</si>
  <si>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</si>
  <si>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</si>
  <si>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</si>
  <si>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</si>
  <si>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</si>
  <si>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</si>
  <si>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</si>
  <si>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</si>
  <si>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</si>
  <si>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</si>
  <si>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</si>
  <si>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</si>
  <si>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</si>
  <si>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</si>
  <si>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</si>
  <si>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</si>
  <si>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</si>
  <si>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</si>
  <si>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</si>
  <si>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</si>
  <si>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</si>
  <si>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</si>
  <si>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</si>
  <si>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</si>
  <si>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</si>
  <si>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</si>
  <si>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</si>
  <si>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</si>
  <si>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</si>
  <si>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</si>
  <si>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</si>
  <si>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</si>
  <si>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</si>
  <si>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</si>
  <si>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</si>
  <si>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</si>
  <si>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</si>
  <si>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</si>
  <si>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</si>
  <si>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</si>
  <si>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</si>
  <si>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</si>
  <si>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</si>
  <si>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</si>
  <si>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</si>
  <si>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</si>
  <si>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</si>
  <si>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</si>
  <si>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</si>
  <si>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</si>
  <si>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</si>
  <si>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</si>
  <si>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</si>
  <si>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</si>
  <si>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</si>
  <si>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</si>
  <si>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</si>
  <si>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</si>
  <si>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</si>
  <si>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</si>
  <si>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</si>
  <si>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</si>
  <si>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</si>
  <si>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</si>
  <si>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</si>
  <si>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</si>
  <si>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</si>
  <si>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</si>
  <si>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</si>
  <si>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</si>
  <si>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</si>
  <si>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</si>
  <si>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</si>
  <si>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</si>
  <si>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</si>
  <si>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</si>
  <si>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</si>
  <si>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</si>
  <si>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</si>
  <si>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</si>
  <si>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</si>
  <si>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</si>
  <si>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</si>
  <si>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</si>
  <si>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</si>
  <si>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</si>
  <si>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</si>
  <si>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</si>
  <si>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</si>
  <si>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</si>
  <si>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</si>
  <si>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</si>
  <si>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</si>
  <si>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</si>
  <si>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</si>
  <si>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</si>
  <si>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</si>
  <si>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</si>
  <si>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</si>
  <si>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</si>
  <si>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</si>
  <si>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</si>
  <si>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</si>
  <si>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</si>
  <si>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</si>
  <si>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</si>
  <si>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</si>
  <si>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</si>
  <si>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</si>
  <si>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</si>
  <si>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</si>
  <si>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</si>
  <si>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</si>
  <si>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</si>
  <si>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</si>
  <si>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</si>
  <si>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</si>
  <si>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</si>
  <si>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</si>
  <si>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</si>
  <si>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</si>
  <si>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</si>
  <si>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</si>
  <si>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</si>
  <si>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</si>
  <si>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</si>
  <si>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</si>
  <si>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</si>
  <si>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</si>
  <si>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</si>
  <si>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</si>
  <si>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</si>
  <si>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</si>
  <si>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</si>
  <si>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</si>
  <si>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</si>
  <si>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</si>
  <si>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</si>
  <si>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</si>
  <si>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</si>
  <si>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</si>
  <si>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</si>
  <si>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</si>
  <si>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</si>
  <si>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</si>
  <si>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</si>
  <si>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</si>
  <si>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</si>
  <si>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</si>
  <si>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</si>
  <si>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</si>
  <si>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</si>
  <si>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</si>
  <si>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</si>
  <si>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</si>
  <si>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</si>
  <si>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</si>
  <si>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</si>
  <si>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</si>
  <si>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</si>
  <si>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</si>
  <si>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</si>
  <si>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</si>
  <si>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</si>
  <si>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</si>
  <si>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</si>
  <si>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</si>
  <si>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</si>
  <si>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</si>
  <si>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</si>
  <si>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</si>
  <si>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</si>
  <si>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</si>
  <si>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</si>
  <si>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</si>
  <si>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</si>
  <si>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</si>
  <si>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</si>
  <si>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</si>
  <si>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</si>
  <si>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</si>
  <si>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</si>
  <si>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</si>
  <si>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</si>
  <si>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</si>
  <si>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</si>
  <si>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</si>
  <si>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</si>
  <si>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</si>
  <si>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</si>
  <si>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</si>
  <si>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</si>
  <si>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</si>
  <si>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</si>
  <si>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</si>
  <si>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</si>
  <si>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</si>
  <si>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</si>
  <si>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</si>
  <si>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</si>
  <si>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</si>
  <si>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</si>
  <si>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</si>
  <si>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</si>
  <si>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</si>
  <si>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</si>
  <si>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</si>
  <si>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</si>
  <si>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</si>
  <si>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</si>
  <si>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</si>
  <si>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</si>
  <si>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</si>
  <si>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</si>
  <si>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</si>
  <si>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</si>
  <si>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</si>
  <si>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</si>
  <si>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</si>
  <si>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</si>
  <si>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</si>
  <si>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</si>
  <si>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</si>
  <si>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</si>
  <si>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</si>
  <si>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</si>
  <si>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</si>
  <si>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</si>
  <si>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</si>
  <si>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</si>
  <si>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</si>
  <si>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</si>
  <si>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</si>
  <si>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</si>
  <si>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</si>
  <si>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</si>
  <si>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</si>
  <si>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</si>
  <si>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</si>
  <si>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</si>
  <si>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</si>
  <si>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</si>
  <si>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</si>
  <si>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</si>
  <si>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</si>
  <si>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</si>
  <si>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</si>
  <si>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</si>
  <si>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</si>
  <si>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</si>
  <si>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</si>
  <si>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</si>
  <si>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</si>
  <si>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</si>
  <si>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</si>
  <si>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</si>
  <si>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</si>
  <si>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</si>
  <si>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</si>
  <si>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</si>
  <si>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</si>
  <si>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</si>
  <si>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</si>
  <si>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</si>
  <si>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</si>
  <si>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</si>
  <si>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</si>
  <si>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</si>
  <si>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</si>
  <si>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</si>
  <si>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</si>
  <si>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</si>
  <si>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</si>
  <si>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</si>
  <si>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</si>
  <si>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</si>
  <si>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</si>
  <si>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</si>
  <si>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</si>
  <si>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</si>
  <si>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</si>
  <si>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</si>
  <si>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</si>
  <si>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</si>
  <si>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</si>
  <si>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</si>
  <si>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</si>
  <si>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</si>
  <si>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</si>
  <si>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</si>
  <si>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</si>
  <si>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</si>
  <si>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</si>
  <si>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</si>
  <si>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</si>
  <si>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</si>
  <si>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</si>
  <si>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</si>
  <si>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</si>
  <si>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</si>
  <si>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</si>
  <si>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</si>
  <si>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</si>
  <si>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</si>
  <si>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</si>
  <si>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</si>
  <si>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</si>
  <si>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</si>
  <si>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</si>
  <si>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</si>
  <si>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</si>
  <si>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</si>
  <si>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</si>
  <si>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</si>
  <si>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</si>
  <si>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</si>
  <si>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</si>
  <si>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</si>
  <si>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</si>
  <si>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</si>
  <si>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</si>
  <si>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</si>
  <si>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</si>
  <si>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</si>
  <si>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</si>
  <si>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</si>
  <si>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</si>
  <si>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</si>
  <si>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</si>
  <si>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</si>
  <si>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</si>
  <si>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</si>
  <si>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</si>
  <si>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</si>
  <si>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</si>
  <si>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</si>
  <si>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</si>
  <si>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</si>
  <si>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</si>
  <si>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</si>
  <si>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</si>
  <si>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</si>
  <si>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</si>
  <si>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</si>
  <si>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</si>
  <si>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</si>
  <si>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</si>
  <si>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</si>
  <si>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</si>
  <si>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</si>
  <si>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</si>
  <si>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</si>
  <si>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</si>
  <si>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</si>
  <si>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</si>
  <si>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</si>
  <si>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</si>
  <si>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</si>
  <si>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</si>
  <si>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</si>
  <si>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</si>
  <si>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</si>
  <si>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</si>
  <si>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</si>
  <si>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</si>
  <si>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</si>
  <si>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</si>
  <si>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</si>
  <si>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</si>
  <si>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</si>
  <si>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</si>
  <si>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</si>
  <si>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</si>
  <si>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</si>
  <si>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</si>
  <si>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</si>
  <si>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</si>
  <si>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</si>
  <si>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</si>
  <si>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</si>
  <si>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</si>
  <si>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</si>
  <si>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</si>
  <si>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</si>
  <si>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</si>
  <si>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</si>
  <si>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</si>
  <si>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</si>
  <si>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</si>
  <si>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</si>
  <si>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</si>
  <si>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</si>
  <si>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</si>
  <si>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</si>
  <si>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</si>
  <si>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</si>
  <si>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</si>
  <si>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</si>
  <si>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</si>
  <si>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</si>
  <si>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</si>
  <si>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</si>
  <si>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</si>
  <si>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</si>
  <si>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</si>
  <si>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</si>
  <si>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</si>
  <si>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</si>
  <si>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</si>
  <si>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</si>
  <si>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</si>
  <si>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</si>
  <si>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</si>
  <si>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</si>
  <si>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</si>
  <si>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</si>
  <si>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</si>
  <si>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</si>
  <si>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</si>
  <si>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</si>
  <si>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</si>
  <si>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</si>
  <si>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</si>
  <si>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</si>
  <si>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</si>
  <si>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</si>
  <si>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</si>
  <si>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</si>
  <si>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</si>
  <si>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</si>
  <si>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</si>
  <si>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</si>
  <si>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</si>
  <si>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</si>
  <si>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</si>
  <si>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</si>
  <si>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</si>
  <si>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</si>
  <si>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</si>
  <si>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</si>
  <si>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</si>
  <si>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</si>
  <si>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</si>
  <si>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</si>
  <si>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</si>
  <si>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</si>
  <si>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</si>
  <si>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</si>
  <si>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</si>
  <si>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</si>
  <si>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</si>
  <si>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</si>
  <si>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</si>
  <si>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</si>
  <si>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</si>
  <si>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</si>
  <si>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</si>
  <si>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</si>
  <si>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</si>
  <si>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</si>
  <si>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</si>
  <si>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</si>
  <si>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</si>
  <si>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</si>
  <si>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</si>
  <si>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</si>
  <si>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</si>
  <si>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</si>
  <si>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</si>
  <si>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</si>
  <si>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</si>
  <si>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</si>
  <si>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</si>
  <si>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</si>
  <si>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</si>
  <si>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</si>
  <si>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</si>
  <si>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</si>
  <si>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</si>
  <si>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</si>
  <si>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</si>
  <si>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</si>
  <si>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</si>
  <si>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</si>
  <si>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</si>
  <si>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</si>
  <si>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</si>
  <si>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</si>
  <si>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</si>
  <si>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</si>
  <si>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</si>
  <si>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</si>
  <si>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</si>
  <si>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</si>
  <si>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</si>
  <si>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</si>
  <si>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</si>
  <si>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</si>
  <si>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</si>
  <si>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</si>
  <si>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</si>
  <si>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</si>
  <si>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</si>
  <si>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</si>
  <si>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</si>
  <si>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</si>
  <si>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</si>
  <si>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</si>
  <si>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</si>
  <si>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</si>
  <si>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</si>
  <si>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</si>
  <si>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</si>
  <si>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</si>
  <si>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</si>
  <si>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</si>
  <si>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</si>
  <si>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</si>
  <si>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</si>
  <si>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</si>
  <si>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</si>
  <si>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</si>
  <si>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</si>
  <si>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</si>
  <si>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</si>
  <si>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</si>
  <si>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</si>
  <si>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</si>
  <si>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</si>
  <si>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</si>
  <si>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</si>
  <si>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</si>
  <si>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</si>
  <si>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</si>
  <si>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</si>
  <si>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</si>
  <si>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</si>
  <si>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</si>
  <si>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</si>
  <si>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</si>
  <si>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</si>
  <si>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</si>
  <si>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</si>
  <si>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</si>
  <si>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</si>
  <si>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</si>
  <si>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</si>
  <si>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</si>
  <si>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</si>
  <si>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</si>
  <si>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</si>
  <si>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</si>
  <si>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</si>
  <si>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</si>
  <si>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</si>
  <si>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</si>
  <si>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</si>
  <si>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</si>
  <si>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</si>
  <si>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</si>
  <si>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</si>
  <si>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</si>
  <si>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</si>
  <si>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</si>
  <si>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</si>
  <si>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</si>
  <si>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</si>
  <si>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</si>
  <si>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</si>
  <si>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</si>
  <si>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</si>
  <si>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</si>
  <si>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</si>
  <si>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</si>
  <si>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</si>
  <si>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</si>
  <si>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</si>
  <si>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</si>
  <si>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</si>
  <si>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</si>
  <si>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</si>
  <si>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</si>
  <si>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</si>
  <si>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</si>
  <si>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</si>
  <si>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</si>
  <si>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</si>
  <si>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</si>
  <si>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</si>
  <si>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</si>
  <si>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</si>
  <si>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</si>
  <si>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</si>
  <si>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</si>
  <si>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</si>
  <si>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</si>
  <si>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</si>
  <si>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</si>
  <si>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</si>
  <si>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</si>
  <si>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</si>
  <si>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</si>
  <si>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</si>
  <si>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</si>
  <si>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</si>
  <si>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</si>
  <si>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</si>
  <si>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</si>
  <si>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</si>
  <si>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</si>
  <si>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</si>
  <si>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</si>
  <si>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</si>
  <si>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</si>
  <si>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</si>
  <si>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</si>
  <si>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</si>
  <si>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</si>
  <si>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</si>
  <si>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</si>
  <si>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</si>
  <si>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</si>
  <si>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</si>
  <si>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</si>
  <si>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</si>
  <si>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</si>
  <si>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</si>
  <si>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</si>
  <si>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</si>
  <si>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</si>
  <si>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</si>
  <si>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</si>
  <si>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</si>
  <si>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</si>
  <si>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</si>
  <si>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</si>
  <si>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</si>
  <si>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</si>
  <si>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</si>
  <si>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</si>
  <si>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</si>
  <si>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</si>
  <si>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</si>
  <si>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</si>
  <si>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</si>
  <si>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</si>
  <si>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</si>
  <si>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</si>
  <si>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</si>
  <si>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</si>
  <si>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</si>
  <si>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</si>
  <si>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</si>
  <si>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</si>
  <si>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</si>
  <si>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</si>
  <si>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</si>
  <si>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</si>
  <si>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</si>
  <si>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</si>
  <si>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</si>
  <si>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</si>
  <si>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</si>
  <si>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</si>
  <si>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</si>
  <si>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</si>
  <si>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</si>
  <si>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</si>
  <si>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</si>
  <si>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</si>
  <si>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</si>
  <si>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</si>
  <si>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</si>
  <si>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</si>
  <si>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</si>
  <si>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</si>
  <si>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</si>
  <si>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</si>
  <si>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</si>
  <si>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</si>
  <si>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</si>
  <si>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</si>
  <si>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</si>
  <si>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</si>
  <si>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</si>
  <si>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</si>
  <si>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</si>
  <si>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</si>
  <si>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</si>
  <si>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</si>
  <si>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</si>
  <si>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</si>
  <si>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</si>
  <si>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</si>
  <si>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</si>
  <si>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</si>
  <si>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</si>
  <si>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</si>
  <si>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</si>
  <si>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</si>
  <si>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</si>
  <si>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</si>
  <si>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</si>
  <si>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</si>
  <si>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</si>
  <si>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</si>
  <si>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</si>
  <si>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</si>
  <si>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</si>
  <si>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</si>
  <si>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</si>
  <si>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</si>
  <si>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</si>
  <si>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</si>
  <si>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</si>
  <si>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</si>
  <si>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</si>
  <si>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</si>
  <si>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</si>
  <si>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</si>
  <si>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</si>
  <si>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</si>
  <si>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</si>
  <si>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</si>
  <si>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</si>
  <si>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</si>
  <si>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</si>
  <si>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</si>
  <si>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</si>
  <si>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</si>
  <si>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</si>
  <si>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</si>
  <si>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</si>
  <si>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</si>
  <si>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</si>
  <si>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</si>
  <si>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</si>
  <si>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</si>
  <si>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</si>
  <si>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</si>
  <si>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</si>
  <si>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</si>
  <si>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</si>
  <si>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</si>
  <si>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</si>
  <si>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</si>
  <si>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</si>
  <si>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</si>
  <si>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</si>
  <si>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</si>
  <si>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</si>
  <si>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</si>
  <si>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</si>
  <si>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</si>
  <si>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</si>
  <si>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</si>
  <si>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</si>
  <si>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</si>
  <si>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</si>
  <si>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</si>
  <si>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</si>
  <si>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</si>
  <si>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</si>
  <si>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</si>
  <si>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</si>
  <si>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</si>
  <si>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</si>
  <si>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</si>
  <si>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</si>
  <si>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</si>
  <si>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</si>
  <si>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</si>
  <si>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</si>
  <si>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</si>
  <si>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</si>
  <si>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</si>
  <si>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</si>
  <si>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</si>
  <si>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</si>
  <si>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</si>
  <si>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</si>
  <si>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</si>
  <si>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</si>
  <si>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</si>
  <si>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</si>
  <si>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</si>
  <si>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</si>
  <si>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</si>
  <si>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</si>
  <si>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</si>
  <si>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</si>
  <si>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</si>
  <si>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</si>
  <si>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</si>
  <si>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</si>
  <si>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</si>
  <si>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</si>
  <si>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</si>
  <si>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</si>
  <si>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</si>
  <si>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</si>
  <si>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</si>
  <si>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</si>
  <si>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</si>
  <si>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</si>
  <si>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</si>
  <si>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</si>
  <si>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</si>
  <si>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</si>
  <si>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</si>
  <si>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</si>
  <si>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</si>
  <si>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</si>
  <si>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</si>
  <si>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</si>
  <si>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</si>
  <si>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</si>
  <si>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</si>
  <si>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</si>
  <si>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</si>
  <si>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</si>
  <si>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</si>
  <si>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</si>
  <si>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</si>
  <si>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</si>
  <si>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</si>
  <si>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</si>
  <si>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</si>
  <si>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</si>
  <si>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</si>
  <si>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</si>
  <si>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</si>
  <si>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</si>
  <si>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</si>
  <si>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</si>
  <si>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</si>
  <si>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</si>
  <si>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</si>
  <si>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</si>
  <si>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</si>
  <si>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</si>
  <si>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</si>
  <si>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</si>
  <si>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</si>
  <si>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</si>
  <si>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</si>
  <si>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</si>
  <si>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</si>
  <si>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</si>
  <si>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</si>
  <si>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</si>
  <si>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</si>
  <si>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</si>
  <si>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</si>
  <si>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</si>
  <si>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</si>
  <si>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</si>
  <si>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</si>
  <si>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</si>
  <si>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</si>
  <si>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</si>
  <si>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</si>
  <si>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</si>
  <si>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</si>
  <si>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</si>
  <si>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</si>
  <si>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</si>
  <si>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</si>
  <si>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</si>
  <si>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</si>
  <si>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</si>
  <si>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</si>
  <si>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</si>
  <si>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</si>
  <si>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</si>
  <si>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</si>
  <si>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</si>
  <si>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</si>
  <si>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</si>
  <si>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</si>
  <si>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</si>
  <si>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</si>
  <si>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</si>
  <si>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</si>
  <si>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</si>
  <si>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</si>
  <si>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</si>
  <si>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</si>
  <si>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</si>
  <si>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</si>
  <si>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</si>
  <si>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</si>
  <si>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</si>
  <si>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</si>
  <si>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</si>
  <si>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</si>
  <si>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</si>
  <si>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</si>
  <si>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</si>
  <si>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</si>
  <si>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</si>
  <si>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</si>
  <si>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</si>
  <si>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</si>
  <si>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</si>
  <si>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</si>
  <si>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</si>
  <si>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</si>
  <si>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</si>
  <si>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</si>
  <si>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</si>
  <si>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</si>
  <si>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</si>
  <si>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</si>
  <si>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</si>
  <si>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</si>
  <si>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</si>
  <si>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</si>
  <si>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</si>
  <si>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</si>
  <si>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</si>
  <si>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</si>
  <si>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</si>
  <si>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</si>
  <si>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</si>
  <si>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</si>
  <si>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</si>
  <si>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</si>
  <si>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</si>
  <si>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</si>
  <si>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</si>
  <si>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</si>
  <si>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</si>
  <si>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</si>
  <si>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</si>
  <si>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</si>
  <si>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</si>
  <si>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</si>
  <si>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</si>
  <si>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</si>
  <si>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</si>
  <si>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</si>
  <si>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</si>
  <si>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</si>
  <si>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</si>
  <si>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</si>
  <si>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</si>
  <si>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</si>
  <si>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</si>
  <si>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</si>
  <si>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</si>
  <si>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</si>
  <si>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</si>
  <si>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</si>
  <si>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</si>
  <si>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</si>
  <si>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</si>
  <si>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</si>
  <si>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</si>
  <si>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</si>
  <si>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</si>
  <si>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</si>
  <si>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</si>
  <si>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</si>
  <si>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</si>
  <si>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</si>
  <si>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</si>
  <si>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</si>
  <si>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</si>
  <si>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</si>
  <si>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</si>
  <si>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</si>
  <si>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</si>
  <si>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</si>
  <si>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</si>
  <si>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</si>
  <si>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</si>
  <si>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</si>
  <si>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</si>
  <si>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</si>
  <si>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</si>
  <si>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</si>
  <si>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</si>
  <si>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</si>
  <si>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</si>
  <si>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</si>
  <si>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</si>
  <si>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</si>
  <si>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</si>
  <si>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</si>
  <si>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</si>
  <si>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</si>
  <si>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</si>
  <si>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</si>
  <si>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</si>
  <si>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</si>
  <si>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</si>
  <si>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</si>
  <si>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</si>
  <si>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</si>
  <si>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</si>
  <si>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</si>
  <si>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</si>
  <si>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</si>
  <si>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</si>
  <si>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</si>
  <si>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</si>
  <si>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</si>
  <si>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</si>
  <si>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</si>
  <si>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</si>
  <si>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</si>
  <si>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</si>
  <si>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</si>
  <si>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</si>
  <si>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</si>
  <si>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</si>
  <si>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</si>
  <si>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</si>
  <si>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</si>
  <si>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</si>
  <si>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</si>
  <si>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</si>
  <si>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</si>
  <si>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</si>
  <si>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</si>
  <si>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</si>
  <si>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</si>
  <si>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</si>
  <si>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</si>
  <si>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</si>
  <si>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</si>
  <si>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</si>
  <si>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</si>
  <si>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</si>
  <si>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</si>
  <si>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</si>
  <si>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</si>
  <si>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</si>
  <si>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</si>
  <si>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</si>
  <si>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</si>
  <si>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</si>
  <si>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</si>
  <si>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</si>
  <si>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</si>
  <si>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</si>
  <si>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</si>
  <si>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</si>
  <si>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</si>
  <si>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</si>
  <si>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</si>
  <si>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</si>
  <si>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</si>
  <si>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</si>
  <si>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</si>
  <si>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</si>
  <si>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</si>
  <si>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</si>
  <si>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</si>
  <si>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</si>
  <si>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</si>
  <si>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</si>
  <si>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</si>
  <si>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</si>
  <si>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</si>
  <si>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</si>
  <si>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</si>
  <si>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</si>
  <si>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</si>
  <si>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</si>
  <si>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</si>
  <si>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</si>
  <si>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</si>
  <si>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</si>
  <si>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</si>
  <si>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</si>
  <si>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</si>
  <si>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</si>
  <si>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</si>
  <si>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</si>
  <si>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</si>
  <si>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</si>
  <si>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</si>
  <si>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</si>
  <si>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</si>
  <si>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</si>
  <si>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</si>
  <si>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</si>
  <si>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</si>
  <si>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</si>
  <si>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</si>
  <si>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</si>
  <si>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</si>
  <si>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</si>
  <si>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</si>
  <si>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</si>
  <si>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</si>
  <si>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</si>
  <si>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</si>
  <si>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</si>
  <si>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</si>
  <si>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</si>
  <si>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</si>
  <si>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</si>
  <si>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</si>
  <si>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</si>
  <si>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</si>
  <si>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</si>
  <si>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</si>
  <si>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</si>
  <si>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</si>
  <si>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</si>
  <si>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</si>
  <si>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</si>
  <si>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</si>
  <si>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</si>
  <si>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</si>
  <si>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</si>
  <si>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</si>
  <si>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</si>
  <si>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</si>
  <si>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</si>
  <si>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</si>
  <si>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</si>
  <si>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</si>
  <si>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</si>
  <si>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</si>
  <si>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</si>
  <si>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</si>
  <si>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</si>
  <si>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</si>
  <si>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</si>
  <si>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</si>
  <si>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</si>
  <si>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</si>
  <si>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</si>
  <si>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</si>
  <si>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</si>
  <si>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</si>
  <si>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</si>
  <si>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</si>
  <si>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</si>
  <si>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</si>
  <si>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</si>
  <si>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</si>
  <si>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</si>
  <si>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</si>
  <si>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</si>
  <si>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</si>
  <si>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</si>
  <si>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</si>
  <si>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</si>
  <si>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</si>
  <si>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</si>
  <si>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</si>
  <si>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</si>
  <si>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</si>
  <si>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</si>
  <si>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</si>
  <si>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</si>
  <si>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</si>
  <si>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</si>
  <si>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</si>
  <si>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</si>
  <si>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</si>
  <si>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</si>
  <si>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</si>
  <si>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</si>
  <si>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</si>
  <si>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</si>
  <si>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</si>
  <si>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</si>
  <si>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</si>
  <si>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</si>
  <si>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</si>
  <si>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</si>
  <si>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</si>
  <si>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</si>
  <si>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</si>
  <si>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</si>
  <si>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</si>
  <si>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</si>
  <si>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</si>
  <si>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</si>
  <si>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</si>
  <si>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</si>
  <si>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</si>
  <si>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</si>
  <si>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</si>
  <si>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</si>
  <si>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</si>
  <si>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</si>
  <si>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</si>
  <si>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</si>
  <si>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</si>
  <si>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</si>
  <si>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</si>
  <si>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</si>
  <si>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</si>
  <si>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</si>
  <si>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</si>
  <si>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</si>
  <si>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</si>
  <si>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</si>
  <si>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</si>
  <si>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</si>
  <si>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</si>
  <si>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</si>
  <si>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</si>
  <si>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</si>
  <si>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</si>
  <si>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</si>
  <si>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</si>
  <si>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</si>
  <si>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</si>
  <si>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</si>
  <si>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</si>
  <si>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</si>
  <si>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</si>
  <si>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</si>
  <si>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</si>
  <si>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</si>
  <si>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</si>
  <si>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</si>
  <si>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</si>
  <si>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</si>
  <si>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</si>
  <si>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</si>
  <si>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</si>
  <si>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</si>
  <si>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</si>
  <si>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</si>
  <si>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</si>
  <si>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</si>
  <si>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</si>
  <si>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</si>
  <si>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</si>
  <si>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</si>
  <si>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</si>
  <si>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</si>
  <si>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</si>
  <si>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</si>
  <si>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</si>
  <si>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</si>
  <si>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</si>
  <si>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</si>
  <si>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</si>
  <si>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</si>
  <si>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</si>
  <si>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</si>
  <si>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</si>
  <si>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</si>
  <si>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</si>
  <si>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</si>
  <si>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</si>
  <si>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</si>
  <si>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</si>
  <si>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</si>
  <si>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</si>
  <si>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</si>
  <si>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</si>
  <si>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</si>
  <si>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</si>
  <si>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</si>
  <si>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</si>
  <si>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</si>
  <si>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</si>
  <si>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</si>
  <si>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</si>
  <si>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</si>
  <si>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</si>
  <si>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</si>
  <si>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</si>
  <si>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</si>
  <si>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</si>
  <si>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</si>
  <si>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</si>
  <si>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</si>
  <si>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</si>
  <si>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</si>
  <si>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</si>
  <si>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</si>
  <si>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</si>
  <si>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</si>
  <si>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</si>
  <si>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</si>
  <si>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</si>
  <si>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</si>
  <si>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</si>
  <si>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</si>
  <si>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</si>
  <si>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</si>
  <si>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</si>
  <si>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</si>
  <si>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</si>
  <si>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</si>
  <si>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</si>
  <si>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</si>
  <si>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</si>
  <si>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</si>
  <si>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</si>
  <si>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</si>
  <si>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</si>
  <si>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</si>
  <si>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</si>
  <si>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</si>
  <si>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</si>
  <si>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</si>
  <si>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</si>
  <si>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</si>
  <si>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</si>
  <si>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</si>
  <si>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</si>
  <si>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</si>
  <si>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</si>
  <si>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</si>
  <si>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</si>
  <si>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</si>
  <si>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</si>
  <si>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</si>
  <si>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</si>
  <si>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</si>
  <si>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</si>
  <si>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</si>
  <si>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</si>
  <si>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</si>
  <si>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</si>
  <si>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</si>
  <si>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</si>
  <si>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</si>
  <si>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</si>
  <si>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</si>
  <si>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</si>
  <si>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</si>
  <si>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</si>
  <si>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</si>
  <si>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</si>
  <si>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</si>
  <si>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</si>
  <si>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</si>
  <si>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</si>
  <si>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</si>
  <si>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</si>
  <si>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</si>
  <si>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</si>
  <si>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</si>
  <si>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</si>
  <si>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</si>
  <si>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</si>
  <si>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</si>
  <si>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</si>
  <si>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</si>
  <si>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</si>
  <si>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</si>
  <si>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</si>
  <si>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</si>
  <si>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</si>
  <si>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</si>
  <si>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</si>
  <si>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</si>
  <si>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</si>
  <si>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</si>
  <si>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</si>
  <si>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</si>
  <si>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</si>
  <si>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</si>
  <si>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</si>
  <si>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</si>
  <si>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</si>
  <si>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</si>
  <si>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</si>
  <si>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</si>
  <si>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</si>
  <si>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</si>
  <si>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</si>
  <si>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</si>
  <si>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</si>
  <si>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</si>
  <si>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</si>
  <si>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</si>
  <si>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</si>
  <si>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</si>
  <si>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</si>
  <si>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</si>
  <si>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</si>
  <si>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</si>
  <si>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</si>
  <si>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</si>
  <si>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</si>
  <si>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</si>
  <si>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</si>
  <si>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</si>
  <si>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</si>
  <si>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</si>
  <si>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</si>
  <si>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</si>
  <si>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</si>
  <si>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</si>
  <si>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</si>
  <si>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</si>
  <si>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</si>
  <si>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</si>
  <si>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</si>
  <si>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</si>
  <si>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</si>
  <si>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</si>
  <si>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</si>
  <si>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</si>
  <si>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</si>
  <si>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</si>
  <si>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</si>
  <si>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</si>
  <si>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</si>
  <si>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</si>
  <si>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</si>
  <si>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</si>
  <si>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</si>
  <si>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</si>
  <si>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</si>
  <si>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</si>
  <si>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</si>
  <si>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</si>
  <si>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</si>
  <si>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</si>
  <si>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</si>
  <si>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</si>
  <si>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</si>
  <si>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</si>
  <si>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</si>
  <si>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</si>
  <si>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</si>
  <si>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</si>
  <si>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</si>
  <si>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</si>
  <si>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</si>
  <si>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</si>
  <si>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</si>
  <si>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</si>
  <si>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</si>
  <si>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</si>
  <si>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</si>
  <si>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</si>
  <si>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</si>
  <si>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</si>
  <si>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</si>
  <si>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</si>
  <si>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</si>
  <si>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</si>
  <si>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</si>
  <si>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</si>
  <si>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</si>
  <si>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</si>
  <si>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</si>
  <si>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</si>
  <si>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</si>
  <si>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</si>
  <si>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</si>
  <si>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</si>
  <si>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</si>
  <si>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</si>
  <si>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</si>
  <si>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</si>
  <si>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</si>
  <si>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</si>
  <si>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</si>
  <si>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</si>
  <si>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</si>
  <si>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</si>
  <si>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</si>
  <si>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</si>
  <si>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</si>
  <si>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</si>
  <si>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</si>
  <si>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</si>
  <si>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</si>
  <si>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</si>
  <si>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</si>
  <si>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</si>
  <si>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</si>
  <si>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</si>
  <si>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</si>
  <si>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</si>
  <si>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</si>
  <si>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</si>
  <si>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</si>
  <si>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</si>
  <si>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</si>
  <si>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</si>
  <si>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</si>
  <si>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</si>
  <si>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</si>
  <si>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</si>
  <si>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</si>
  <si>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</si>
  <si>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</si>
  <si>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</si>
  <si>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</si>
  <si>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</si>
  <si>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</si>
  <si>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</si>
  <si>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</si>
  <si>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</si>
  <si>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</si>
  <si>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</si>
  <si>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</si>
  <si>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</si>
  <si>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</si>
  <si>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</si>
  <si>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</si>
  <si>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</si>
  <si>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</si>
  <si>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</si>
  <si>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</si>
  <si>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</si>
  <si>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</si>
  <si>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</si>
  <si>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</si>
  <si>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</si>
  <si>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</si>
  <si>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</si>
  <si>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</si>
  <si>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</si>
  <si>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</si>
  <si>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</si>
  <si>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</si>
  <si>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</si>
  <si>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</si>
  <si>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</si>
  <si>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</si>
  <si>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</si>
  <si>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</si>
  <si>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</si>
  <si>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</si>
  <si>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</si>
  <si>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</si>
  <si>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</si>
  <si>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</si>
  <si>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</si>
  <si>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</si>
  <si>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</si>
  <si>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</si>
  <si>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</si>
  <si>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</si>
  <si>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</si>
  <si>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</si>
  <si>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</si>
  <si>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</si>
  <si>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</si>
  <si>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</si>
  <si>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</si>
  <si>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</si>
  <si>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</si>
  <si>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</si>
  <si>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</si>
  <si>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</si>
  <si>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</si>
  <si>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</si>
  <si>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</si>
  <si>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</si>
  <si>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</si>
  <si>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</si>
  <si>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</si>
  <si>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</si>
  <si>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</si>
  <si>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</si>
  <si>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</si>
  <si>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</si>
  <si>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</si>
  <si>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</si>
  <si>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</si>
  <si>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</si>
  <si>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</si>
  <si>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</si>
  <si>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</si>
  <si>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</si>
  <si>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</si>
  <si>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</si>
  <si>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</si>
  <si>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</si>
  <si>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</si>
  <si>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</si>
  <si>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</si>
  <si>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</si>
  <si>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</si>
  <si>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</si>
  <si>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</si>
  <si>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</si>
  <si>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</si>
  <si>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</si>
  <si>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</si>
  <si>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</si>
  <si>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</si>
  <si>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</si>
  <si>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</si>
  <si>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</si>
  <si>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</si>
  <si>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</si>
  <si>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</si>
  <si>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</si>
  <si>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</si>
  <si>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</si>
  <si>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</si>
  <si>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</si>
  <si>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</si>
  <si>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</si>
  <si>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</si>
  <si>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</si>
  <si>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</si>
  <si>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</si>
  <si>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</si>
  <si>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</si>
  <si>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</si>
  <si>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</si>
  <si>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</si>
  <si>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</si>
  <si>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</si>
  <si>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</si>
  <si>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</si>
  <si>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</si>
  <si>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</si>
  <si>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</si>
  <si>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</si>
  <si>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</si>
  <si>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</si>
  <si>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</si>
  <si>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</si>
  <si>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</si>
  <si>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</si>
  <si>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</si>
  <si>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</si>
  <si>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</si>
  <si>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</si>
  <si>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</si>
  <si>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</si>
  <si>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</si>
  <si>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</si>
  <si>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</si>
  <si>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</si>
  <si>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</si>
  <si>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</si>
  <si>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</si>
  <si>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</si>
  <si>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</si>
  <si>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</si>
  <si>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</si>
  <si>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</si>
  <si>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</si>
  <si>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</si>
  <si>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</si>
  <si>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</si>
  <si>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</si>
  <si>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</si>
  <si>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</si>
  <si>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</si>
  <si>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</si>
  <si>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</si>
  <si>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</si>
  <si>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</si>
  <si>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</si>
  <si>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</si>
  <si>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</si>
  <si>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</si>
  <si>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</si>
  <si>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</si>
  <si>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</si>
  <si>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</si>
  <si>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</si>
  <si>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</si>
  <si>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</si>
  <si>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</si>
  <si>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</si>
  <si>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</si>
  <si>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</si>
  <si>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</si>
  <si>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</si>
  <si>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</si>
  <si>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</si>
  <si>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</si>
  <si>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</si>
  <si>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</si>
  <si>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</si>
  <si>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</si>
  <si>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</si>
  <si>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</si>
  <si>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</si>
  <si>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</si>
  <si>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</si>
  <si>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</si>
  <si>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</si>
  <si>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</si>
  <si>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</si>
  <si>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</si>
  <si>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</si>
  <si>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</si>
  <si>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</si>
  <si>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</si>
  <si>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</si>
  <si>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</si>
  <si>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</si>
  <si>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</si>
  <si>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</si>
  <si>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</si>
  <si>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</si>
  <si>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</si>
  <si>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</si>
  <si>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</si>
  <si>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</si>
  <si>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</si>
  <si>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</si>
  <si>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</si>
  <si>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</si>
  <si>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</si>
  <si>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</si>
  <si>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</si>
  <si>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</si>
  <si>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</si>
  <si>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</si>
  <si>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</si>
  <si>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</si>
  <si>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</si>
  <si>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</si>
  <si>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</si>
  <si>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</si>
  <si>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</si>
  <si>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</si>
  <si>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</si>
  <si>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</si>
  <si>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</si>
  <si>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</si>
  <si>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</si>
  <si>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</si>
  <si>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</si>
  <si>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</si>
  <si>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</si>
  <si>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</si>
  <si>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</si>
  <si>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</si>
  <si>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</si>
  <si>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</si>
  <si>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</si>
  <si>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</si>
  <si>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</si>
  <si>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</si>
  <si>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</si>
  <si>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</si>
  <si>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</si>
  <si>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</si>
  <si>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</si>
  <si>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</si>
  <si>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</si>
  <si>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</si>
  <si>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</si>
  <si>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</si>
  <si>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</si>
  <si>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</si>
  <si>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</si>
  <si>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</si>
  <si>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</si>
  <si>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</si>
  <si>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</si>
  <si>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</si>
  <si>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</si>
  <si>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</si>
  <si>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</si>
  <si>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</si>
  <si>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</si>
  <si>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</si>
  <si>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</si>
  <si>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</si>
  <si>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</si>
  <si>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</si>
  <si>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</si>
  <si>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</si>
  <si>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</si>
  <si>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</si>
  <si>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</si>
  <si>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</si>
  <si>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</si>
  <si>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</si>
  <si>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</si>
  <si>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</si>
  <si>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</si>
  <si>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</si>
  <si>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</si>
  <si>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</si>
  <si>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</si>
  <si>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</si>
  <si>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</si>
  <si>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</si>
  <si>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</si>
  <si>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</si>
  <si>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</si>
  <si>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</si>
  <si>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</si>
  <si>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</si>
  <si>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</si>
  <si>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</si>
  <si>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</si>
  <si>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</si>
  <si>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</si>
  <si>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</si>
  <si>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</si>
  <si>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</si>
  <si>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</si>
  <si>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</si>
  <si>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</si>
  <si>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</si>
  <si>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</si>
  <si>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</si>
  <si>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</si>
  <si>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</si>
  <si>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</si>
  <si>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</si>
  <si>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</si>
  <si>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</si>
  <si>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</si>
  <si>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</si>
  <si>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</si>
  <si>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</si>
  <si>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</si>
  <si>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</si>
  <si>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</si>
  <si>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</si>
  <si>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</si>
  <si>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</si>
  <si>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</si>
  <si>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</si>
  <si>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</si>
  <si>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</si>
  <si>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</si>
  <si>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</si>
  <si>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</si>
  <si>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</si>
  <si>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</si>
  <si>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</si>
  <si>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</si>
  <si>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</si>
  <si>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</si>
  <si>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</si>
  <si>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</si>
  <si>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</si>
  <si>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</si>
  <si>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</si>
  <si>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</si>
  <si>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</si>
  <si>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</si>
  <si>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</si>
  <si>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</si>
  <si>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</si>
  <si>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</si>
  <si>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</si>
  <si>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</si>
  <si>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</si>
  <si>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</si>
  <si>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</si>
  <si>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</si>
  <si>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</si>
  <si>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</si>
  <si>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</si>
  <si>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</si>
  <si>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</si>
  <si>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</si>
  <si>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</si>
  <si>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</si>
  <si>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</si>
  <si>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</si>
  <si>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</si>
  <si>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</si>
  <si>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</si>
  <si>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</si>
  <si>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</si>
  <si>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</si>
  <si>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</si>
  <si>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</si>
  <si>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</si>
  <si>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</si>
  <si>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</si>
  <si>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</si>
  <si>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</si>
  <si>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</si>
  <si>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</si>
  <si>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</si>
  <si>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</si>
  <si>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</si>
  <si>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</si>
  <si>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</si>
  <si>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</si>
  <si>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</si>
  <si>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</si>
  <si>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</si>
  <si>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</si>
  <si>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</si>
  <si>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</si>
  <si>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</si>
  <si>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</si>
  <si>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</si>
  <si>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</si>
  <si>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</si>
  <si>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</si>
  <si>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</si>
  <si>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</si>
  <si>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</si>
  <si>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</si>
  <si>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</si>
  <si>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</si>
  <si>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</si>
  <si>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</si>
  <si>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</si>
  <si>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</si>
  <si>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</si>
  <si>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</si>
  <si>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</si>
  <si>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</si>
  <si>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</si>
  <si>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</si>
  <si>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</si>
  <si>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</si>
  <si>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</si>
  <si>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</si>
  <si>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</si>
  <si>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</si>
  <si>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</si>
  <si>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</si>
  <si>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</si>
  <si>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</si>
  <si>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</si>
  <si>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</si>
  <si>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</si>
  <si>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</si>
  <si>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</si>
  <si>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</si>
  <si>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</si>
  <si>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</si>
  <si>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</si>
  <si>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</si>
  <si>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</si>
  <si>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</si>
  <si>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</si>
  <si>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</si>
  <si>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</si>
  <si>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</si>
  <si>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</si>
  <si>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</si>
  <si>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</si>
  <si>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</si>
  <si>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</si>
  <si>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</si>
  <si>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</si>
  <si>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</si>
  <si>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</si>
  <si>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</si>
  <si>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</si>
  <si>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</si>
  <si>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</si>
  <si>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</si>
  <si>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</si>
  <si>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</si>
  <si>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</si>
  <si>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</si>
  <si>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</si>
  <si>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</si>
  <si>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</si>
  <si>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</si>
  <si>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</si>
  <si>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</si>
  <si>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</si>
  <si>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</si>
  <si>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</si>
  <si>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</si>
  <si>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</si>
  <si>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</si>
  <si>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</si>
  <si>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</si>
  <si>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</si>
  <si>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</si>
  <si>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</si>
  <si>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</si>
  <si>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</si>
  <si>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</si>
  <si>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</si>
  <si>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</si>
  <si>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</si>
  <si>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</si>
  <si>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</si>
  <si>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</si>
  <si>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</si>
  <si>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</si>
  <si>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</si>
  <si>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</si>
  <si>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</si>
  <si>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</si>
  <si>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</si>
  <si>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</si>
  <si>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</si>
  <si>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</si>
  <si>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</si>
  <si>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</si>
  <si>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</si>
  <si>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</si>
  <si>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</si>
  <si>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</si>
  <si>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</si>
  <si>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</si>
  <si>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</si>
  <si>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</si>
  <si>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</si>
  <si>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</si>
  <si>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</si>
  <si>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</si>
  <si>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</si>
  <si>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</si>
  <si>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</si>
  <si>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</si>
  <si>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</si>
  <si>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</si>
  <si>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</si>
  <si>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</si>
  <si>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</si>
  <si>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</si>
  <si>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</si>
  <si>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</si>
  <si>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</si>
  <si>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</si>
  <si>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</si>
  <si>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</si>
  <si>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</si>
  <si>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</si>
  <si>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</si>
  <si>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</si>
  <si>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</si>
  <si>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</si>
  <si>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</si>
  <si>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</si>
  <si>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</si>
  <si>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</si>
  <si>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</si>
  <si>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</si>
  <si>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</si>
  <si>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</si>
  <si>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</si>
  <si>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</si>
  <si>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</si>
  <si>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</si>
  <si>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</si>
  <si>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</si>
  <si>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</si>
  <si>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</si>
  <si>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</si>
  <si>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</si>
  <si>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</si>
  <si>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</si>
  <si>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</si>
  <si>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</si>
  <si>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</si>
  <si>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</si>
  <si>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</si>
  <si>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</si>
  <si>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</si>
  <si>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</si>
  <si>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</si>
  <si>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</si>
  <si>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</si>
  <si>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</si>
  <si>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</si>
  <si>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</si>
  <si>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</si>
  <si>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</si>
  <si>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</si>
  <si>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</si>
  <si>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</si>
  <si>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</si>
  <si>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</si>
  <si>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</si>
  <si>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</si>
  <si>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</si>
  <si>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</si>
  <si>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</si>
  <si>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</si>
  <si>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</si>
  <si>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</si>
  <si>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</si>
  <si>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</si>
  <si>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</si>
  <si>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</si>
  <si>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</si>
  <si>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</si>
  <si>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</si>
  <si>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</si>
  <si>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</si>
  <si>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</si>
  <si>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</si>
  <si>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</si>
  <si>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</si>
  <si>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</si>
  <si>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</si>
  <si>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</si>
  <si>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</si>
  <si>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</si>
  <si>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</si>
  <si>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</si>
  <si>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</si>
  <si>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</si>
  <si>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</si>
  <si>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</si>
  <si>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</si>
  <si>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</si>
  <si>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</si>
  <si>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</si>
  <si>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</si>
  <si>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</si>
  <si>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</si>
  <si>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</si>
  <si>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</si>
  <si>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</si>
  <si>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</si>
  <si>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</si>
  <si>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</si>
  <si>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</si>
  <si>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</si>
  <si>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</si>
  <si>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</si>
  <si>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</si>
  <si>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</si>
  <si>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</si>
  <si>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</si>
  <si>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</si>
  <si>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</si>
  <si>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</si>
  <si>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</si>
  <si>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</si>
  <si>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</si>
  <si>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</si>
  <si>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</si>
  <si>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</si>
  <si>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</si>
  <si>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</si>
  <si>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</si>
  <si>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</si>
  <si>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</si>
  <si>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</si>
  <si>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</si>
  <si>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</si>
  <si>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</si>
  <si>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</si>
  <si>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</si>
  <si>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</si>
  <si>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</si>
  <si>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</si>
  <si>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</si>
  <si>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</si>
  <si>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</si>
  <si>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</si>
  <si>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</si>
  <si>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</si>
  <si>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</si>
  <si>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</si>
  <si>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</si>
  <si>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</si>
  <si>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</si>
  <si>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</si>
  <si>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</si>
  <si>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</si>
  <si>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</si>
  <si>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</si>
  <si>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</si>
  <si>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</si>
  <si>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</si>
  <si>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</si>
  <si>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</si>
  <si>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</si>
  <si>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</si>
  <si>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</si>
  <si>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</si>
  <si>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</si>
  <si>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</si>
  <si>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</si>
  <si>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</si>
  <si>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</si>
  <si>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</si>
  <si>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</si>
  <si>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</si>
  <si>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</si>
  <si>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</si>
  <si>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</si>
  <si>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</si>
  <si>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</si>
  <si>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</si>
  <si>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</si>
  <si>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</si>
  <si>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</si>
  <si>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</si>
  <si>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</si>
  <si>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</si>
  <si>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</si>
  <si>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</si>
  <si>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</si>
  <si>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</si>
  <si>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</si>
  <si>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</si>
  <si>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</si>
  <si>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</si>
  <si>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</si>
  <si>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</si>
  <si>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</si>
  <si>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</si>
  <si>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</si>
  <si>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</si>
  <si>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</si>
  <si>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</si>
  <si>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</si>
  <si>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</si>
  <si>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</si>
  <si>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</si>
  <si>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</si>
  <si>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</si>
  <si>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</si>
  <si>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</si>
  <si>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</si>
  <si>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</si>
  <si>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</si>
  <si>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</si>
  <si>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</si>
  <si>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</si>
  <si>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</si>
  <si>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</si>
  <si>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</si>
  <si>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</si>
  <si>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</si>
  <si>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</si>
  <si>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</si>
  <si>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</si>
  <si>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</si>
  <si>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</si>
  <si>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</si>
  <si>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</si>
  <si>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</si>
  <si>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</si>
  <si>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</si>
  <si>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</si>
  <si>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</si>
  <si>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</si>
  <si>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</si>
  <si>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</si>
  <si>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</si>
  <si>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</si>
  <si>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</si>
  <si>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</si>
  <si>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</si>
  <si>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</si>
  <si>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</si>
  <si>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</si>
  <si>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</si>
  <si>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</si>
  <si>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</si>
  <si>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</si>
  <si>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</si>
  <si>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</si>
  <si>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</si>
  <si>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</si>
  <si>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</si>
  <si>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</si>
  <si>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</si>
  <si>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</si>
  <si>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</si>
  <si>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</si>
  <si>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</si>
  <si>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</si>
  <si>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</si>
  <si>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</si>
  <si>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</si>
  <si>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</si>
  <si>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</si>
  <si>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</si>
  <si>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</si>
  <si>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</si>
  <si>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</si>
  <si>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</si>
  <si>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</si>
  <si>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</si>
  <si>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</si>
  <si>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</si>
  <si>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</si>
  <si>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</si>
  <si>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</si>
  <si>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</si>
  <si>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</si>
  <si>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</si>
  <si>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</si>
  <si>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</si>
  <si>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</si>
  <si>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</si>
  <si>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</si>
  <si>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</si>
  <si>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</si>
  <si>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</si>
  <si>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</si>
  <si>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</si>
  <si>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</si>
  <si>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</si>
  <si>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</si>
  <si>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</si>
  <si>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</si>
  <si>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</si>
  <si>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</si>
  <si>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</si>
  <si>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</si>
  <si>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</si>
  <si>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</si>
  <si>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</si>
  <si>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</si>
  <si>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</si>
  <si>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</si>
  <si>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</si>
  <si>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</si>
  <si>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</si>
  <si>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</si>
  <si>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</si>
  <si>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</si>
  <si>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</si>
  <si>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</si>
  <si>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</si>
  <si>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</si>
  <si>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</si>
  <si>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</si>
  <si>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</si>
  <si>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</si>
  <si>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</si>
  <si>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</si>
  <si>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</si>
  <si>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</si>
  <si>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</si>
  <si>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</si>
  <si>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</si>
  <si>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</si>
  <si>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</si>
  <si>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</si>
  <si>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</si>
  <si>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</si>
  <si>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</si>
  <si>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</si>
  <si>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</si>
  <si>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</si>
  <si>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</si>
  <si>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</si>
  <si>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</si>
  <si>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</si>
  <si>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</si>
  <si>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</si>
  <si>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</si>
  <si>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</si>
  <si>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</si>
  <si>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</si>
  <si>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</si>
  <si>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</si>
  <si>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</si>
  <si>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</si>
  <si>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</si>
  <si>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</si>
  <si>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</si>
  <si>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</si>
  <si>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</si>
  <si>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</si>
  <si>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</si>
  <si>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</si>
  <si>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</si>
  <si>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</si>
  <si>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</si>
  <si>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</si>
  <si>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</si>
  <si>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</si>
  <si>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</si>
  <si>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</si>
  <si>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</si>
  <si>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</si>
  <si>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</si>
  <si>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</si>
  <si>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</si>
  <si>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</si>
  <si>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</si>
  <si>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</si>
  <si>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</si>
  <si>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</si>
  <si>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</si>
  <si>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</si>
  <si>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</si>
  <si>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</si>
  <si>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</si>
  <si>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</si>
  <si>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</si>
  <si>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</si>
  <si>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</si>
  <si>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</si>
  <si>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</si>
  <si>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</si>
  <si>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</si>
  <si>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</si>
  <si>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</si>
  <si>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</si>
  <si>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</si>
  <si>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</si>
  <si>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</si>
  <si>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</si>
  <si>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</si>
  <si>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</si>
  <si>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</si>
  <si>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</si>
  <si>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</si>
  <si>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</si>
  <si>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</si>
  <si>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</si>
  <si>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</si>
  <si>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</si>
  <si>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</si>
  <si>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</si>
  <si>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</si>
  <si>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</si>
  <si>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</si>
  <si>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</si>
  <si>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</si>
  <si>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</si>
  <si>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</si>
  <si>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</si>
  <si>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</si>
  <si>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</si>
  <si>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</si>
  <si>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</si>
  <si>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</si>
  <si>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</si>
  <si>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</si>
  <si>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</si>
  <si>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</si>
  <si>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</si>
  <si>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</si>
  <si>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</si>
  <si>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</si>
  <si>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</si>
  <si>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</si>
  <si>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</si>
  <si>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</si>
  <si>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</si>
  <si>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</si>
  <si>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</si>
  <si>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</si>
  <si>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</si>
  <si>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</si>
  <si>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</si>
  <si>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</si>
  <si>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</si>
  <si>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</si>
  <si>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</si>
  <si>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</si>
  <si>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</si>
  <si>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</si>
  <si>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</si>
  <si>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</si>
  <si>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</si>
  <si>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</si>
  <si>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</si>
  <si>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</si>
  <si>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</si>
  <si>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</si>
  <si>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</si>
  <si>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</si>
  <si>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</si>
  <si>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</si>
  <si>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</si>
  <si>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</si>
  <si>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</si>
  <si>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</si>
  <si>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</si>
  <si>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</si>
  <si>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</si>
  <si>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</si>
  <si>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</si>
  <si>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</si>
  <si>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</si>
  <si>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</si>
  <si>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</si>
  <si>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</si>
  <si>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</si>
  <si>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</si>
  <si>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</si>
  <si>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</si>
  <si>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</si>
  <si>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</si>
  <si>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</si>
  <si>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</si>
  <si>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</si>
  <si>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</si>
  <si>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</si>
  <si>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</si>
  <si>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</si>
  <si>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</si>
  <si>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</si>
  <si>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</si>
  <si>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</si>
  <si>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</si>
  <si>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</si>
  <si>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</si>
  <si>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</si>
  <si>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</si>
  <si>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</si>
  <si>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</si>
  <si>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</si>
  <si>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</si>
  <si>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</si>
  <si>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</si>
  <si>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</si>
  <si>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</si>
  <si>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</si>
  <si>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</si>
  <si>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</si>
  <si>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</si>
  <si>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</si>
  <si>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</si>
  <si>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</si>
  <si>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</si>
  <si>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</si>
  <si>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</si>
  <si>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</si>
  <si>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</si>
  <si>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</si>
  <si>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</si>
  <si>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</si>
  <si>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</si>
  <si>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</si>
  <si>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</si>
  <si>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</si>
  <si>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</si>
  <si>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</si>
  <si>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</si>
  <si>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</si>
  <si>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</si>
  <si>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</si>
  <si>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</si>
  <si>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</si>
  <si>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</si>
  <si>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</si>
  <si>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</si>
  <si>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</si>
  <si>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</si>
  <si>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</si>
  <si>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</si>
  <si>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</si>
  <si>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</si>
  <si>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</si>
  <si>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</si>
  <si>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</si>
  <si>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</si>
  <si>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</si>
  <si>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</si>
  <si>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</si>
  <si>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</si>
  <si>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</si>
  <si>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</si>
  <si>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</si>
  <si>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</si>
  <si>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</si>
  <si>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</si>
  <si>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</si>
  <si>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</si>
  <si>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</si>
  <si>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</si>
  <si>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</si>
  <si>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</si>
  <si>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</si>
  <si>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</si>
  <si>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</si>
  <si>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</si>
  <si>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</si>
  <si>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</si>
  <si>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</si>
  <si>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</si>
  <si>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</si>
  <si>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</si>
  <si>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</si>
  <si>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</si>
  <si>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</si>
  <si>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</si>
  <si>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</si>
  <si>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</si>
  <si>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</si>
  <si>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</si>
  <si>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</si>
  <si>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</si>
  <si>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</si>
  <si>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</si>
  <si>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</si>
  <si>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</si>
  <si>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</si>
  <si>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</si>
  <si>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</si>
  <si>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</si>
  <si>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</si>
  <si>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</si>
  <si>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</si>
  <si>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</si>
  <si>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</si>
  <si>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</si>
  <si>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</si>
  <si>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</si>
  <si>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</si>
  <si>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</si>
  <si>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</si>
  <si>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</si>
  <si>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</si>
  <si>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</si>
  <si>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</si>
  <si>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</si>
  <si>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</si>
  <si>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</si>
  <si>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</si>
  <si>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</si>
  <si>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</si>
  <si>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</si>
  <si>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</si>
  <si>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</si>
  <si>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</si>
  <si>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</si>
  <si>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</si>
  <si>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</si>
  <si>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</si>
  <si>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</si>
  <si>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</si>
  <si>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</si>
  <si>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</si>
  <si>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</si>
  <si>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</si>
  <si>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</si>
  <si>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</si>
  <si>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</si>
  <si>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</si>
  <si>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</si>
  <si>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</si>
  <si>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</si>
  <si>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</si>
  <si>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</si>
  <si>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</si>
  <si>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</si>
  <si>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</si>
  <si>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</si>
  <si>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</si>
  <si>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</si>
  <si>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</si>
  <si>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</si>
  <si>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</si>
  <si>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</si>
  <si>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</si>
  <si>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</si>
  <si>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</si>
  <si>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</si>
  <si>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</si>
  <si>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</si>
  <si>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</si>
  <si>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</si>
  <si>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</si>
  <si>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</si>
  <si>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</si>
  <si>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</si>
  <si>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</si>
  <si>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</si>
  <si>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</si>
  <si>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</si>
  <si>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</si>
  <si>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</si>
  <si>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</si>
  <si>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</si>
  <si>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</si>
  <si>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</si>
  <si>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</si>
  <si>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</si>
  <si>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</si>
  <si>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</si>
  <si>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</si>
  <si>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</si>
  <si>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</si>
  <si>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</si>
  <si>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</si>
  <si>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</si>
  <si>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</si>
  <si>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</si>
  <si>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</si>
  <si>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</si>
  <si>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</si>
  <si>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</si>
  <si>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</si>
  <si>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</si>
  <si>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</si>
  <si>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</si>
  <si>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</si>
  <si>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</si>
  <si>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</si>
  <si>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</si>
  <si>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</si>
  <si>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</si>
  <si>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</si>
  <si>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</si>
  <si>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</si>
  <si>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</si>
  <si>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</si>
  <si>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</si>
  <si>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</si>
  <si>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</si>
  <si>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</si>
  <si>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</si>
  <si>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</si>
  <si>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</si>
  <si>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</si>
  <si>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</si>
  <si>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</si>
  <si>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</si>
  <si>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</si>
  <si>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</si>
  <si>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</si>
  <si>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</si>
  <si>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</si>
  <si>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</si>
  <si>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</si>
  <si>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</si>
  <si>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</si>
  <si>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</si>
  <si>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</si>
  <si>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</si>
  <si>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</si>
  <si>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</si>
  <si>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</si>
  <si>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</si>
  <si>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</si>
  <si>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</si>
  <si>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</si>
  <si>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</si>
  <si>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</si>
  <si>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</si>
  <si>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</si>
  <si>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</si>
  <si>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</si>
  <si>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</si>
  <si>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</si>
  <si>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</si>
  <si>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</si>
  <si>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</si>
  <si>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</si>
  <si>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</si>
  <si>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</si>
  <si>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</si>
  <si>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</si>
  <si>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</si>
  <si>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</si>
  <si>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</si>
  <si>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</si>
  <si>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</si>
  <si>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</si>
  <si>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</si>
  <si>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</si>
  <si>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</si>
  <si>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</si>
  <si>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</si>
  <si>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</si>
  <si>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</si>
  <si>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</si>
  <si>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</si>
  <si>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</si>
  <si>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</si>
  <si>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</si>
  <si>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</si>
  <si>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</si>
  <si>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</si>
  <si>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</si>
  <si>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</si>
  <si>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</si>
  <si>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</si>
  <si>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</si>
  <si>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</si>
  <si>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</si>
  <si>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</si>
  <si>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</si>
  <si>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</si>
  <si>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</si>
  <si>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</si>
  <si>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</si>
  <si>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</si>
  <si>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</si>
  <si>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</si>
  <si>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</si>
  <si>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</si>
  <si>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</si>
  <si>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</si>
  <si>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</si>
  <si>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</si>
  <si>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</si>
  <si>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</si>
  <si>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</si>
  <si>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</si>
  <si>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</si>
  <si>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</si>
  <si>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</si>
  <si>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</si>
  <si>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</si>
  <si>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</si>
  <si>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</si>
  <si>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</si>
  <si>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</si>
  <si>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</si>
  <si>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</si>
  <si>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</si>
  <si>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</si>
  <si>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</si>
  <si>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</si>
  <si>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</si>
  <si>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</si>
  <si>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</si>
  <si>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</si>
  <si>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</si>
  <si>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</si>
  <si>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</si>
  <si>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</si>
  <si>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</si>
  <si>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</si>
  <si>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</si>
  <si>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</si>
  <si>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</si>
  <si>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</si>
  <si>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</si>
  <si>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</si>
  <si>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</si>
  <si>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</si>
  <si>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</si>
  <si>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</si>
  <si>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</si>
  <si>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</si>
  <si>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</si>
  <si>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</si>
  <si>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</si>
  <si>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</si>
  <si>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</si>
  <si>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</si>
  <si>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</si>
  <si>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</si>
  <si>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</si>
  <si>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</si>
  <si>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</si>
  <si>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</si>
  <si>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</si>
  <si>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</si>
  <si>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</si>
  <si>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</si>
  <si>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</si>
  <si>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</si>
  <si>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</si>
  <si>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</si>
  <si>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</si>
  <si>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</si>
  <si>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</si>
  <si>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</si>
  <si>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</si>
  <si>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</si>
  <si>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</si>
  <si>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</si>
  <si>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</si>
  <si>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</si>
  <si>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</si>
  <si>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</si>
  <si>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</si>
  <si>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</si>
  <si>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</si>
  <si>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</si>
  <si>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</si>
  <si>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</si>
  <si>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</si>
  <si>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</si>
  <si>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</si>
  <si>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</si>
  <si>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</si>
  <si>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</si>
  <si>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</si>
  <si>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</si>
  <si>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</si>
  <si>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</si>
  <si>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</si>
  <si>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</si>
  <si>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</si>
  <si>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</si>
  <si>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</si>
  <si>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</si>
  <si>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</si>
  <si>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</si>
  <si>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</si>
  <si>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</si>
  <si>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</si>
  <si>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</si>
  <si>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</si>
  <si>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</si>
  <si>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</si>
  <si>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</si>
  <si>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</si>
  <si>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</si>
  <si>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</si>
  <si>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</si>
  <si>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</si>
  <si>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</si>
  <si>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</si>
  <si>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</si>
  <si>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</si>
  <si>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</si>
  <si>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</si>
  <si>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</si>
  <si>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</si>
  <si>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</si>
  <si>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</si>
  <si>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</si>
  <si>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</si>
  <si>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</si>
  <si>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</si>
  <si>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</si>
  <si>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</si>
  <si>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</si>
  <si>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</si>
  <si>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</si>
  <si>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</si>
  <si>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</si>
  <si>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</si>
  <si>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</si>
  <si>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</si>
  <si>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</si>
  <si>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</si>
  <si>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</si>
  <si>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</si>
  <si>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</si>
  <si>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</si>
  <si>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</si>
  <si>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</si>
  <si>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</si>
  <si>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</si>
  <si>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</si>
  <si>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</si>
  <si>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</si>
  <si>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</si>
  <si>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</si>
  <si>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</si>
  <si>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</si>
  <si>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</si>
  <si>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</si>
  <si>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</si>
  <si>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</si>
  <si>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</si>
  <si>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</si>
  <si>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</si>
  <si>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</si>
  <si>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</si>
  <si>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</si>
  <si>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</si>
  <si>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</si>
  <si>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</si>
  <si>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</si>
  <si>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</si>
  <si>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</si>
  <si>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</si>
  <si>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</si>
  <si>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</si>
  <si>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</si>
  <si>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</si>
  <si>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</si>
  <si>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</si>
  <si>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</si>
  <si>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</si>
  <si>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</si>
  <si>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</si>
  <si>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</si>
  <si>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</si>
  <si>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</si>
  <si>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</si>
  <si>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</si>
  <si>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</si>
  <si>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</si>
  <si>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</si>
  <si>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</si>
  <si>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</si>
  <si>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</si>
  <si>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</si>
  <si>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</si>
  <si>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</si>
  <si>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</si>
  <si>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</si>
  <si>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</si>
  <si>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</si>
  <si>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</si>
  <si>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</si>
  <si>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</si>
  <si>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</si>
  <si>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</si>
  <si>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</si>
  <si>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</si>
  <si>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</si>
  <si>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</si>
  <si>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</si>
  <si>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</si>
  <si>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</si>
  <si>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</si>
  <si>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</si>
  <si>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</si>
  <si>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</si>
  <si>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</si>
  <si>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</si>
  <si>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</si>
  <si>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</si>
  <si>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</si>
  <si>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</si>
  <si>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</si>
  <si>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</si>
  <si>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</si>
  <si>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</si>
  <si>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</si>
  <si>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</si>
  <si>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</si>
  <si>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</si>
  <si>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</si>
  <si>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</si>
  <si>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</si>
  <si>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</si>
  <si>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</si>
  <si>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</si>
  <si>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</si>
  <si>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</si>
  <si>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</si>
  <si>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</si>
  <si>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</si>
  <si>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</si>
  <si>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</si>
  <si>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</si>
  <si>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</si>
  <si>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</si>
  <si>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</si>
  <si>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</si>
  <si>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</si>
  <si>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</si>
  <si>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</si>
  <si>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</si>
  <si>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</si>
  <si>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</si>
  <si>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</si>
  <si>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</si>
  <si>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</si>
  <si>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</si>
  <si>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</si>
  <si>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</si>
  <si>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</si>
  <si>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</si>
  <si>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</si>
  <si>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</si>
  <si>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</si>
  <si>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</si>
  <si>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</si>
  <si>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</si>
  <si>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</si>
  <si>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</si>
  <si>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</si>
  <si>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</si>
  <si>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</si>
  <si>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</si>
  <si>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</si>
  <si>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</si>
  <si>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</si>
  <si>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</si>
  <si>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</si>
  <si>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</si>
  <si>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</si>
  <si>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</si>
  <si>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</si>
  <si>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</si>
  <si>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</si>
  <si>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</si>
  <si>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</si>
  <si>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</si>
  <si>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</si>
  <si>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</si>
  <si>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</si>
  <si>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</si>
  <si>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</si>
  <si>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</si>
  <si>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</si>
  <si>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</si>
  <si>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</si>
  <si>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</si>
  <si>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</si>
  <si>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</si>
  <si>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</si>
  <si>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</si>
  <si>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</si>
  <si>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</si>
  <si>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</si>
  <si>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</si>
  <si>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</si>
  <si>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</si>
  <si>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</si>
  <si>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</si>
  <si>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</si>
  <si>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</si>
  <si>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</si>
  <si>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</si>
  <si>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</si>
  <si>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</si>
  <si>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</si>
  <si>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</si>
  <si>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</si>
  <si>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</si>
  <si>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</si>
  <si>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</si>
  <si>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</si>
  <si>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</si>
  <si>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</si>
  <si>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</si>
  <si>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</si>
  <si>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</si>
  <si>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</si>
  <si>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</si>
  <si>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</si>
  <si>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</si>
  <si>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</si>
  <si>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</si>
  <si>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</si>
  <si>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</si>
  <si>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</si>
  <si>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</si>
  <si>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</si>
  <si>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</si>
  <si>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</si>
  <si>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</si>
  <si>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</si>
  <si>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</si>
  <si>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</si>
  <si>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</si>
  <si>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</si>
  <si>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</si>
  <si>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</si>
  <si>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</si>
  <si>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</si>
  <si>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</si>
  <si>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</si>
  <si>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</si>
  <si>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</si>
  <si>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</si>
  <si>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</si>
  <si>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</si>
  <si>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</si>
  <si>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</si>
  <si>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</si>
  <si>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</si>
  <si>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</si>
  <si>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</si>
  <si>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</si>
  <si>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</si>
  <si>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</si>
  <si>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</si>
  <si>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</si>
  <si>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</si>
  <si>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</si>
  <si>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</si>
  <si>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</si>
  <si>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</si>
  <si>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</si>
  <si>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</si>
  <si>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</si>
  <si>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</si>
  <si>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</si>
  <si>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</si>
  <si>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</si>
  <si>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</si>
  <si>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</si>
  <si>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</si>
  <si>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</si>
  <si>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</si>
  <si>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</si>
  <si>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</si>
  <si>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</si>
  <si>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</si>
  <si>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</si>
  <si>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</si>
  <si>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</si>
  <si>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</si>
  <si>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</si>
  <si>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</si>
  <si>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</si>
  <si>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</si>
  <si>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</si>
  <si>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</si>
  <si>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</si>
  <si>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</si>
  <si>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</si>
  <si>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</si>
  <si>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</si>
  <si>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</si>
  <si>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</si>
  <si>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</si>
  <si>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</si>
  <si>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</si>
  <si>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</si>
  <si>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</si>
  <si>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</si>
  <si>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</si>
  <si>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</si>
  <si>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</si>
  <si>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</si>
  <si>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</si>
  <si>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</si>
  <si>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</si>
  <si>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</si>
  <si>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</si>
  <si>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</si>
  <si>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</si>
  <si>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</si>
  <si>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</si>
  <si>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</si>
  <si>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</si>
  <si>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</si>
  <si>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</si>
  <si>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</si>
  <si>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</si>
  <si>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</si>
  <si>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</si>
  <si>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</si>
  <si>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</si>
  <si>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</si>
  <si>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</si>
  <si>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</si>
  <si>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</si>
  <si>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</si>
  <si>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</si>
  <si>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</si>
  <si>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</si>
  <si>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</si>
  <si>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</si>
  <si>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</si>
  <si>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</si>
  <si>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</si>
  <si>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</si>
  <si>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</si>
  <si>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</si>
  <si>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</si>
  <si>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</si>
  <si>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</si>
  <si>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</si>
  <si>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</si>
  <si>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</si>
  <si>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</si>
  <si>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</si>
  <si>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</si>
  <si>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</si>
  <si>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</si>
  <si>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</si>
  <si>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</si>
  <si>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</si>
  <si>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</si>
  <si>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</si>
  <si>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</si>
  <si>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</si>
  <si>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</si>
  <si>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</si>
  <si>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</si>
  <si>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</si>
  <si>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</si>
  <si>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</si>
  <si>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</si>
  <si>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</si>
  <si>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</si>
  <si>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</si>
  <si>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</si>
  <si>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</si>
  <si>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</si>
  <si>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</si>
  <si>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</si>
  <si>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</si>
  <si>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</si>
  <si>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</si>
  <si>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</si>
  <si>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</si>
  <si>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</si>
  <si>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</si>
  <si>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</si>
  <si>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</si>
  <si>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</si>
  <si>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</si>
  <si>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</si>
  <si>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</si>
  <si>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</si>
  <si>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</si>
  <si>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</si>
  <si>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</si>
  <si>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</si>
  <si>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</si>
  <si>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</si>
  <si>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</si>
  <si>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</si>
  <si>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</si>
  <si>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</si>
  <si>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</si>
  <si>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</si>
  <si>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</si>
  <si>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</si>
  <si>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</si>
  <si>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</si>
  <si>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</si>
  <si>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</si>
  <si>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</si>
  <si>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</si>
  <si>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</si>
  <si>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</si>
  <si>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</si>
  <si>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</si>
  <si>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</si>
  <si>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</si>
  <si>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</si>
  <si>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</si>
  <si>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</si>
  <si>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</si>
  <si>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</si>
  <si>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</si>
  <si>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</si>
  <si>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</si>
  <si>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</si>
  <si>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</si>
  <si>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</si>
  <si>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</si>
  <si>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</si>
  <si>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</si>
  <si>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</si>
  <si>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</si>
  <si>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</si>
  <si>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</si>
  <si>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</si>
  <si>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</si>
  <si>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</si>
  <si>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</si>
  <si>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</si>
  <si>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</si>
  <si>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</si>
  <si>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</si>
  <si>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</si>
  <si>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</si>
  <si>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</si>
  <si>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</si>
  <si>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</si>
  <si>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</si>
  <si>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</si>
  <si>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</si>
  <si>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</si>
  <si>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</si>
  <si>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</si>
  <si>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</si>
  <si>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</si>
  <si>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</si>
  <si>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</si>
  <si>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</si>
  <si>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</si>
  <si>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</si>
  <si>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</si>
  <si>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</si>
  <si>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</si>
  <si>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</si>
  <si>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</si>
  <si>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</si>
  <si>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</si>
  <si>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</si>
  <si>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</si>
  <si>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</si>
  <si>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</si>
  <si>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</si>
  <si>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</si>
  <si>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</si>
  <si>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</si>
  <si>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</si>
  <si>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</si>
  <si>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</si>
  <si>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</si>
  <si>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</si>
  <si>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</si>
  <si>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</si>
  <si>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</si>
  <si>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</si>
  <si>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</si>
  <si>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</si>
  <si>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</si>
  <si>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</si>
  <si>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</si>
  <si>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</si>
  <si>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</si>
  <si>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</si>
  <si>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</si>
  <si>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</si>
  <si>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</si>
  <si>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</si>
  <si>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</si>
  <si>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</si>
  <si>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</si>
  <si>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</si>
  <si>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</si>
  <si>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</si>
  <si>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</si>
  <si>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</si>
  <si>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</si>
  <si>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</si>
  <si>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</si>
  <si>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</si>
  <si>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</si>
  <si>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</si>
  <si>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</si>
  <si>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</si>
  <si>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</si>
  <si>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</si>
  <si>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</si>
  <si>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</si>
  <si>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</si>
  <si>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</si>
  <si>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</si>
  <si>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</si>
  <si>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</si>
  <si>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</si>
  <si>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</si>
  <si>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</si>
  <si>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</si>
  <si>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</si>
  <si>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</si>
  <si>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</si>
  <si>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</si>
  <si>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</si>
  <si>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</si>
  <si>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</si>
  <si>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</si>
  <si>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</si>
  <si>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</si>
  <si>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</si>
  <si>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</si>
  <si>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</si>
  <si>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</si>
  <si>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</si>
  <si>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</si>
  <si>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</si>
  <si>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</si>
  <si>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</si>
  <si>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</si>
  <si>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</si>
  <si>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</si>
  <si>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</si>
  <si>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</si>
  <si>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</si>
  <si>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</si>
  <si>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</si>
  <si>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</si>
  <si>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</si>
  <si>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</si>
  <si>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</si>
  <si>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</si>
  <si>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</si>
  <si>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</si>
  <si>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</si>
  <si>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</si>
  <si>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</si>
  <si>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</si>
  <si>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</si>
  <si>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</si>
  <si>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</si>
  <si>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</si>
  <si>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</si>
  <si>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</si>
  <si>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</si>
  <si>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</si>
  <si>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</si>
  <si>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</si>
  <si>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</si>
  <si>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</si>
  <si>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</si>
  <si>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</si>
  <si>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</si>
  <si>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</si>
  <si>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</si>
  <si>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</si>
  <si>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</si>
  <si>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</si>
  <si>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</si>
  <si>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</si>
  <si>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</si>
  <si>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</si>
  <si>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</si>
  <si>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</si>
  <si>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</si>
  <si>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</si>
  <si>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</si>
  <si>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</si>
  <si>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</si>
  <si>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</si>
  <si>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</si>
  <si>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</si>
  <si>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</si>
  <si>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</si>
  <si>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</si>
  <si>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</si>
  <si>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</si>
  <si>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</si>
  <si>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</si>
  <si>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</si>
  <si>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</si>
  <si>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</si>
  <si>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</si>
  <si>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</si>
  <si>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</si>
  <si>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</si>
  <si>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</si>
  <si>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</si>
  <si>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</si>
  <si>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</si>
  <si>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</si>
  <si>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</si>
  <si>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</si>
  <si>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</si>
  <si>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</si>
  <si>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</si>
  <si>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</si>
  <si>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</si>
  <si>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</si>
  <si>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</si>
  <si>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</si>
  <si>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</si>
  <si>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</si>
  <si>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</si>
  <si>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</si>
  <si>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</si>
  <si>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</si>
  <si>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</si>
  <si>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</si>
  <si>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</si>
  <si>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</si>
  <si>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</si>
  <si>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</si>
  <si>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</si>
  <si>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</si>
  <si>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</si>
  <si>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</si>
  <si>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</si>
  <si>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</si>
  <si>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</si>
  <si>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</si>
  <si>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</si>
  <si>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</si>
  <si>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</si>
  <si>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</si>
  <si>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</si>
  <si>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</si>
  <si>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</si>
  <si>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</si>
  <si>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</si>
  <si>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</si>
  <si>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</si>
  <si>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</si>
  <si>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</si>
  <si>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</si>
  <si>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</si>
  <si>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</si>
  <si>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</si>
  <si>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</si>
  <si>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</si>
  <si>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</si>
  <si>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</si>
  <si>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</si>
  <si>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</si>
  <si>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</si>
  <si>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</si>
  <si>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</si>
  <si>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</si>
  <si>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</si>
  <si>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</si>
  <si>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</si>
  <si>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</si>
  <si>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</si>
  <si>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</si>
  <si>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</si>
  <si>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</si>
  <si>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</si>
  <si>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</si>
  <si>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</si>
  <si>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</si>
  <si>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</si>
  <si>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</si>
  <si>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</si>
  <si>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</si>
  <si>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</si>
  <si>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</si>
  <si>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</si>
  <si>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</si>
  <si>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</si>
  <si>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</si>
  <si>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</si>
  <si>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</si>
  <si>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</si>
  <si>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</si>
  <si>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</si>
  <si>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</si>
  <si>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</si>
  <si>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</si>
  <si>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</si>
  <si>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</si>
  <si>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</si>
  <si>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</si>
  <si>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</si>
  <si>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</si>
  <si>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</si>
  <si>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</si>
  <si>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</si>
  <si>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</si>
  <si>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</si>
  <si>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</si>
  <si>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</si>
  <si>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</si>
  <si>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</si>
  <si>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</si>
  <si>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</si>
  <si>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</si>
  <si>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</si>
  <si>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</si>
  <si>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</si>
  <si>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</si>
  <si>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</si>
  <si>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</si>
  <si>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</si>
  <si>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</si>
  <si>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</si>
  <si>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</si>
  <si>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</si>
  <si>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</si>
  <si>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</si>
  <si>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</si>
  <si>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</si>
  <si>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</si>
  <si>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</si>
  <si>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</si>
  <si>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</si>
  <si>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</si>
  <si>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</si>
  <si>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</si>
  <si>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</si>
  <si>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</si>
  <si>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</si>
  <si>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</si>
  <si>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</si>
  <si>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</si>
  <si>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</si>
  <si>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</si>
  <si>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</si>
  <si>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</si>
  <si>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</si>
  <si>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</si>
  <si>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</si>
  <si>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</si>
  <si>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</si>
  <si>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</si>
  <si>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</si>
  <si>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</si>
  <si>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</si>
  <si>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</si>
  <si>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</si>
  <si>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</si>
  <si>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</si>
  <si>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</si>
  <si>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</si>
  <si>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</si>
  <si>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</si>
  <si>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</si>
  <si>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</si>
  <si>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</si>
  <si>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</si>
  <si>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</si>
  <si>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</si>
  <si>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</si>
  <si>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</si>
  <si>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</si>
  <si>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</si>
  <si>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</si>
  <si>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</si>
  <si>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</si>
  <si>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</si>
  <si>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</si>
  <si>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</si>
  <si>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</si>
  <si>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</si>
  <si>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</si>
  <si>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</si>
  <si>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</si>
  <si>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</si>
  <si>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</si>
  <si>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</si>
  <si>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</si>
  <si>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</si>
  <si>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</si>
  <si>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</si>
  <si>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</si>
  <si>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</si>
  <si>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</si>
  <si>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</si>
  <si>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</si>
  <si>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</si>
  <si>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</si>
  <si>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</si>
  <si>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</si>
  <si>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</si>
  <si>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</si>
  <si>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</si>
  <si>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</si>
  <si>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</si>
  <si>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</si>
  <si>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</si>
  <si>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</si>
  <si>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</si>
  <si>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</si>
  <si>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</si>
  <si>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</si>
  <si>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</si>
  <si>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</si>
  <si>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</si>
  <si>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</si>
  <si>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</si>
  <si>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</si>
  <si>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</si>
  <si>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</si>
  <si>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</si>
  <si>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</si>
  <si>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</si>
  <si>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</si>
  <si>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</si>
  <si>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</si>
  <si>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</si>
  <si>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</si>
  <si>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</si>
  <si>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</si>
  <si>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</si>
  <si>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</si>
  <si>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</si>
  <si>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</si>
  <si>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</si>
  <si>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</si>
  <si>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</si>
  <si>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</si>
  <si>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</si>
  <si>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</si>
  <si>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</si>
  <si>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</si>
  <si>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</si>
  <si>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</si>
  <si>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</si>
  <si>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</si>
  <si>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</si>
  <si>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</si>
  <si>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</si>
  <si>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</si>
  <si>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</si>
  <si>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</si>
  <si>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</si>
  <si>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</si>
  <si>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</si>
  <si>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</si>
  <si>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</si>
  <si>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</si>
  <si>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</si>
  <si>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</si>
  <si>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</si>
  <si>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</si>
  <si>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</si>
  <si>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</si>
  <si>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</si>
  <si>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</si>
  <si>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</si>
  <si>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</si>
  <si>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</si>
  <si>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</si>
  <si>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</si>
  <si>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</si>
  <si>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</si>
  <si>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</si>
  <si>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</si>
  <si>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</si>
  <si>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</si>
  <si>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</si>
  <si>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</si>
  <si>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</si>
  <si>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</si>
  <si>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</si>
  <si>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</si>
  <si>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</si>
  <si>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</si>
  <si>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</si>
  <si>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</si>
  <si>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</si>
  <si>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</si>
  <si>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</si>
  <si>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</si>
  <si>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</si>
  <si>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</si>
  <si>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</si>
  <si>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</si>
  <si>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</si>
  <si>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</si>
  <si>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</si>
  <si>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</si>
  <si>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</si>
  <si>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</si>
  <si>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</si>
  <si>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</si>
  <si>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</si>
  <si>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</si>
  <si>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</si>
  <si>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</si>
  <si>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</si>
  <si>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</si>
  <si>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</si>
  <si>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</si>
  <si>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</si>
  <si>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</si>
  <si>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</si>
  <si>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</si>
  <si>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</si>
  <si>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</si>
  <si>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</si>
  <si>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</si>
  <si>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</si>
  <si>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</si>
  <si>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</si>
  <si>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</si>
  <si>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</si>
  <si>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</si>
  <si>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</si>
  <si>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</si>
  <si>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</si>
  <si>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</si>
  <si>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</si>
  <si>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</si>
  <si>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</si>
  <si>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</si>
  <si>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</si>
  <si>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</si>
  <si>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</si>
  <si>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</si>
  <si>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</si>
  <si>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</si>
  <si>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</si>
  <si>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</si>
  <si>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</si>
  <si>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</si>
  <si>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</si>
  <si>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</si>
  <si>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</si>
  <si>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</si>
  <si>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</si>
  <si>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</si>
  <si>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</si>
  <si>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</si>
  <si>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</si>
  <si>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</si>
  <si>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</si>
  <si>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</si>
  <si>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</si>
  <si>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</si>
  <si>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</si>
  <si>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</si>
  <si>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</si>
  <si>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</si>
  <si>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</si>
  <si>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</si>
  <si>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</si>
  <si>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</si>
  <si>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</si>
  <si>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</si>
  <si>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</si>
  <si>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</si>
  <si>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</si>
  <si>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</si>
  <si>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</si>
  <si>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</si>
  <si>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</si>
  <si>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</si>
  <si>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</si>
  <si>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</si>
  <si>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</si>
  <si>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</si>
  <si>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</si>
  <si>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</si>
  <si>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</si>
  <si>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</si>
  <si>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</si>
  <si>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</si>
  <si>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</si>
  <si>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</si>
  <si>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</si>
  <si>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</si>
  <si>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</si>
  <si>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</si>
  <si>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</si>
  <si>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</si>
  <si>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</si>
  <si>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</si>
  <si>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</si>
  <si>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</si>
  <si>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</si>
  <si>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</si>
  <si>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</si>
  <si>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</si>
  <si>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</si>
  <si>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</si>
  <si>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</si>
  <si>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</si>
  <si>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</si>
  <si>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</si>
  <si>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</si>
  <si>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</si>
  <si>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</si>
  <si>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</si>
  <si>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</si>
  <si>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</si>
  <si>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</si>
  <si>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</si>
  <si>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</si>
  <si>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</si>
  <si>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</si>
  <si>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</si>
  <si>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</si>
  <si>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</si>
  <si>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</si>
  <si>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</si>
  <si>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</si>
  <si>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</si>
  <si>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</si>
  <si>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</si>
  <si>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</si>
  <si>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</si>
  <si>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</si>
  <si>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</si>
  <si>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</si>
  <si>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</si>
  <si>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</si>
  <si>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</si>
  <si>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</si>
  <si>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</si>
  <si>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</si>
  <si>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</si>
  <si>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</si>
  <si>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</si>
  <si>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</si>
  <si>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</si>
  <si>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</si>
  <si>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</si>
  <si>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</si>
  <si>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</si>
  <si>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</si>
  <si>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</si>
  <si>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</si>
  <si>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</si>
  <si>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</si>
  <si>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</si>
  <si>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</si>
  <si>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</si>
  <si>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</si>
  <si>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</si>
  <si>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</si>
  <si>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</si>
  <si>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</si>
  <si>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</si>
  <si>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</si>
  <si>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</si>
  <si>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</si>
  <si>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</si>
  <si>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</si>
  <si>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</si>
  <si>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</si>
  <si>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</si>
  <si>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</si>
  <si>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</si>
  <si>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</si>
  <si>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</si>
  <si>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</si>
  <si>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</si>
  <si>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</si>
  <si>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</si>
  <si>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</si>
  <si>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</si>
  <si>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</si>
  <si>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</si>
  <si>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</si>
  <si>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</si>
  <si>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</si>
  <si>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</si>
  <si>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</si>
  <si>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</si>
  <si>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</si>
  <si>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</si>
  <si>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</si>
  <si>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</si>
  <si>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</si>
  <si>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</si>
  <si>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</si>
  <si>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</si>
  <si>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</si>
  <si>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</si>
  <si>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</si>
  <si>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</si>
  <si>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</si>
  <si>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</si>
  <si>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</si>
  <si>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</si>
  <si>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</si>
  <si>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</si>
  <si>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</si>
  <si>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</si>
  <si>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</si>
  <si>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</si>
  <si>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</si>
  <si>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</si>
  <si>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</si>
  <si>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</si>
  <si>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</si>
  <si>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</si>
  <si>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</si>
  <si>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</si>
  <si>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</si>
  <si>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</si>
  <si>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</si>
  <si>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</si>
  <si>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</si>
  <si>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</si>
  <si>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</si>
  <si>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</si>
  <si>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</si>
  <si>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</si>
  <si>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</si>
  <si>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</si>
  <si>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</si>
  <si>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</si>
  <si>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</si>
  <si>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</si>
  <si>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</si>
  <si>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</si>
  <si>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</si>
  <si>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</si>
  <si>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</si>
  <si>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</si>
  <si>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</si>
  <si>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</si>
  <si>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</si>
  <si>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</si>
  <si>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</si>
  <si>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</si>
  <si>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</si>
  <si>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</si>
  <si>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</si>
  <si>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</si>
  <si>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</si>
  <si>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</si>
  <si>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</si>
  <si>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</si>
  <si>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</si>
  <si>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</si>
  <si>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</si>
  <si>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</si>
  <si>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</si>
  <si>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</si>
  <si>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</si>
  <si>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</si>
  <si>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</si>
  <si>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</si>
  <si>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</si>
  <si>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</si>
  <si>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</si>
  <si>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</si>
  <si>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</si>
  <si>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</si>
  <si>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</si>
  <si>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</si>
  <si>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</si>
  <si>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</si>
  <si>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</si>
  <si>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</si>
  <si>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</si>
  <si>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</si>
  <si>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</si>
  <si>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</si>
  <si>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</si>
  <si>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</si>
  <si>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</si>
  <si>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</si>
  <si>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</si>
  <si>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</si>
  <si>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</si>
  <si>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</si>
  <si>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</si>
  <si>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</si>
  <si>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</si>
  <si>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</si>
  <si>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</si>
  <si>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</si>
  <si>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</si>
  <si>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</si>
  <si>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</si>
  <si>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</si>
  <si>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</si>
  <si>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</si>
  <si>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</si>
  <si>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</si>
  <si>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</si>
  <si>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</si>
  <si>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</si>
  <si>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</si>
  <si>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</si>
  <si>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</si>
  <si>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</si>
  <si>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</si>
  <si>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</si>
  <si>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</si>
  <si>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</si>
  <si>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</si>
  <si>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</si>
  <si>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</si>
  <si>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</si>
  <si>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</si>
  <si>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</si>
  <si>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</si>
  <si>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</si>
  <si>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</si>
  <si>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</si>
  <si>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</si>
  <si>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</si>
  <si>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</si>
  <si>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</si>
  <si>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</si>
  <si>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</si>
  <si>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</si>
  <si>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</si>
  <si>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</si>
  <si>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</si>
  <si>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</si>
  <si>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</si>
  <si>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</si>
  <si>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</si>
  <si>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</si>
  <si>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</si>
  <si>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</si>
  <si>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</si>
  <si>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</si>
  <si>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</si>
  <si>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</si>
  <si>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</si>
  <si>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</si>
  <si>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</si>
  <si>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</si>
  <si>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</si>
  <si>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</si>
  <si>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</si>
  <si>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</si>
  <si>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</si>
  <si>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</si>
  <si>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</si>
  <si>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</si>
  <si>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</si>
  <si>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</si>
  <si>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</si>
  <si>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</si>
  <si>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</si>
  <si>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</si>
  <si>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</si>
  <si>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</si>
  <si>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</si>
  <si>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</si>
  <si>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</si>
  <si>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</si>
  <si>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</si>
  <si>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</si>
  <si>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</si>
  <si>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</si>
  <si>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</si>
  <si>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</si>
  <si>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</si>
  <si>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</si>
  <si>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</si>
  <si>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</si>
  <si>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</si>
  <si>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</si>
  <si>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</si>
  <si>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</si>
  <si>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</si>
  <si>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</si>
  <si>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</si>
  <si>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</si>
  <si>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</si>
  <si>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</si>
  <si>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</si>
  <si>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</si>
  <si>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</si>
  <si>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</si>
  <si>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</si>
  <si>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</si>
  <si>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</si>
  <si>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</si>
  <si>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</si>
  <si>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</si>
  <si>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</si>
  <si>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</si>
  <si>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</si>
  <si>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</si>
  <si>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</si>
  <si>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</si>
  <si>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</si>
  <si>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</si>
  <si>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</si>
  <si>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</si>
  <si>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</si>
  <si>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</si>
  <si>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</si>
  <si>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</si>
  <si>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</si>
  <si>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</si>
  <si>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</si>
  <si>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</si>
  <si>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</si>
  <si>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</si>
  <si>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</si>
  <si>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</si>
  <si>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</si>
  <si>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</si>
  <si>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</si>
  <si>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</si>
  <si>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</si>
  <si>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</si>
  <si>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</si>
  <si>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</si>
  <si>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</si>
  <si>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</si>
  <si>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</si>
  <si>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</si>
  <si>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</si>
  <si>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</si>
  <si>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</si>
  <si>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</si>
  <si>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</si>
  <si>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</si>
  <si>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</si>
  <si>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</si>
  <si>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</si>
  <si>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</si>
  <si>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</si>
  <si>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</si>
  <si>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</si>
  <si>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</si>
  <si>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</si>
  <si>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</si>
  <si>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</si>
  <si>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</si>
  <si>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</si>
  <si>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</si>
  <si>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</si>
  <si>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</si>
  <si>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</si>
  <si>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</si>
  <si>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</si>
  <si>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</si>
  <si>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</si>
  <si>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</si>
  <si>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</si>
  <si>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</si>
  <si>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</si>
  <si>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</si>
  <si>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</si>
  <si>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</si>
  <si>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</si>
  <si>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</si>
  <si>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</si>
  <si>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</si>
  <si>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</si>
  <si>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</si>
  <si>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</si>
  <si>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</si>
  <si>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</si>
  <si>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</si>
  <si>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</si>
  <si>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</si>
  <si>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</si>
  <si>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</si>
  <si>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</si>
  <si>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</si>
  <si>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</si>
  <si>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</si>
  <si>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</si>
  <si>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</si>
  <si>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</si>
  <si>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</si>
  <si>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</si>
  <si>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</si>
  <si>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</si>
  <si>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</si>
  <si>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</si>
  <si>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</si>
  <si>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</si>
  <si>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</si>
  <si>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</si>
  <si>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</si>
  <si>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</si>
  <si>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</si>
  <si>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</si>
  <si>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</si>
  <si>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</si>
  <si>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</si>
  <si>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</si>
  <si>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</si>
  <si>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</si>
  <si>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</si>
  <si>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</si>
  <si>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</si>
  <si>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</si>
  <si>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</si>
  <si>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</si>
  <si>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</si>
  <si>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</si>
  <si>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</si>
  <si>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</si>
  <si>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</si>
  <si>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</si>
  <si>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</si>
  <si>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</si>
  <si>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</si>
  <si>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</si>
  <si>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</si>
  <si>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</si>
  <si>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</si>
  <si>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</si>
  <si>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</si>
  <si>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</si>
  <si>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</si>
  <si>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</si>
  <si>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</si>
  <si>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</si>
  <si>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</si>
  <si>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</si>
  <si>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</si>
  <si>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</si>
  <si>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</si>
  <si>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</si>
  <si>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</si>
  <si>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</si>
  <si>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</si>
  <si>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</si>
  <si>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</si>
  <si>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</si>
  <si>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</si>
  <si>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</si>
  <si>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</si>
  <si>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</si>
  <si>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</si>
  <si>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</si>
  <si>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</si>
  <si>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</si>
  <si>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</si>
  <si>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</si>
  <si>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</si>
  <si>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</si>
  <si>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</si>
  <si>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</si>
  <si>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</si>
  <si>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</si>
  <si>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</si>
  <si>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</si>
  <si>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</si>
  <si>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</si>
  <si>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</si>
  <si>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</si>
  <si>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</si>
  <si>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</si>
  <si>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</si>
  <si>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</si>
  <si>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</si>
  <si>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</si>
  <si>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</si>
  <si>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</si>
  <si>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</si>
  <si>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</si>
  <si>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</si>
  <si>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</si>
  <si>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</si>
  <si>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</si>
  <si>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</si>
  <si>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</si>
  <si>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</si>
  <si>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</si>
  <si>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</si>
  <si>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</si>
  <si>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</si>
  <si>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</si>
  <si>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</si>
  <si>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</si>
  <si>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</si>
  <si>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</si>
  <si>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</si>
  <si>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</si>
  <si>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</si>
  <si>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</si>
  <si>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</si>
  <si>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</si>
  <si>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</si>
  <si>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</si>
  <si>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</si>
  <si>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</si>
  <si>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</si>
  <si>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</si>
  <si>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</si>
  <si>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</si>
  <si>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</si>
  <si>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</si>
  <si>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</si>
  <si>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</si>
  <si>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</si>
  <si>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</si>
  <si>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</si>
  <si>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</si>
  <si>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</si>
  <si>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</si>
  <si>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</si>
  <si>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</si>
  <si>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</si>
  <si>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</si>
  <si>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</si>
  <si>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</si>
  <si>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</si>
  <si>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</si>
  <si>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</si>
  <si>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</si>
  <si>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</si>
  <si>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</si>
  <si>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</si>
  <si>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</si>
  <si>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</si>
  <si>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</si>
  <si>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</si>
  <si>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</si>
  <si>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</si>
  <si>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</si>
  <si>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</si>
  <si>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</si>
  <si>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</si>
  <si>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</si>
  <si>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</si>
  <si>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</si>
  <si>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</si>
  <si>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</si>
  <si>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</si>
  <si>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</si>
  <si>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</si>
  <si>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</si>
  <si>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</si>
  <si>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</si>
  <si>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</si>
  <si>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</si>
  <si>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</si>
  <si>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</si>
  <si>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</si>
  <si>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</si>
  <si>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</si>
  <si>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</si>
  <si>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</si>
  <si>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</si>
  <si>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</si>
  <si>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</si>
  <si>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</si>
  <si>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</si>
  <si>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</si>
  <si>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</si>
  <si>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</si>
  <si>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</si>
  <si>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</si>
  <si>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</si>
  <si>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</si>
  <si>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</si>
  <si>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</si>
  <si>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</si>
  <si>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</si>
  <si>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</si>
  <si>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</si>
  <si>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</si>
  <si>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</si>
  <si>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</si>
  <si>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</si>
  <si>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</si>
  <si>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</si>
  <si>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</si>
  <si>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</si>
  <si>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</si>
  <si>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</si>
  <si>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</si>
  <si>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</si>
  <si>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</si>
  <si>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</si>
  <si>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</si>
  <si>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</si>
  <si>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</si>
  <si>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</si>
  <si>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</si>
  <si>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</si>
  <si>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</si>
  <si>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</si>
  <si>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</si>
  <si>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</si>
  <si>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</si>
  <si>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</si>
  <si>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</si>
  <si>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</si>
  <si>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</si>
  <si>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</si>
  <si>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</si>
  <si>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</si>
  <si>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</si>
  <si>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</si>
  <si>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</si>
  <si>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</si>
  <si>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</si>
  <si>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</si>
  <si>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</si>
  <si>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</si>
  <si>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</si>
  <si>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</si>
  <si>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</si>
  <si>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</si>
  <si>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</si>
  <si>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</si>
  <si>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</si>
  <si>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</si>
  <si>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</si>
  <si>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</si>
  <si>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</si>
  <si>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</si>
  <si>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</si>
  <si>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</si>
  <si>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</si>
  <si>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</si>
  <si>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</si>
  <si>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</si>
  <si>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</si>
  <si>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</si>
  <si>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</si>
  <si>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</si>
  <si>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</si>
  <si>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</si>
  <si>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</si>
  <si>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</si>
  <si>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</si>
  <si>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</si>
  <si>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</si>
  <si>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</si>
  <si>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</si>
  <si>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</si>
  <si>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</si>
  <si>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</si>
  <si>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</si>
  <si>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</si>
  <si>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</si>
  <si>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</si>
  <si>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</si>
  <si>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</si>
  <si>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</si>
  <si>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</si>
  <si>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</si>
  <si>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</si>
  <si>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</si>
  <si>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</si>
  <si>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</si>
  <si>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</si>
  <si>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</si>
  <si>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</si>
  <si>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</si>
  <si>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</si>
  <si>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</si>
  <si>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</si>
  <si>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</si>
  <si>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</si>
  <si>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</si>
  <si>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</si>
  <si>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</si>
  <si>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</si>
  <si>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</si>
  <si>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</si>
  <si>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</si>
  <si>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</si>
  <si>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</si>
  <si>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</si>
  <si>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</si>
  <si>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</si>
  <si>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</si>
  <si>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</si>
  <si>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</si>
  <si>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</si>
  <si>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</si>
  <si>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</si>
  <si>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</si>
  <si>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</si>
  <si>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</si>
  <si>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</si>
  <si>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</si>
  <si>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</si>
  <si>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</si>
  <si>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</si>
  <si>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</si>
  <si>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</si>
  <si>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</si>
  <si>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</si>
  <si>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</si>
  <si>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</si>
  <si>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</si>
  <si>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</si>
  <si>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</si>
  <si>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</si>
  <si>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</si>
  <si>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</si>
  <si>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</si>
  <si>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</si>
  <si>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</si>
  <si>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</si>
  <si>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</si>
  <si>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</si>
  <si>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</si>
  <si>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</si>
  <si>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</si>
  <si>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</si>
  <si>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</si>
  <si>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</si>
  <si>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</si>
  <si>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</si>
  <si>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</si>
  <si>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</si>
  <si>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</si>
  <si>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</si>
  <si>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</si>
  <si>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</si>
  <si>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</si>
  <si>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</si>
  <si>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</si>
  <si>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</si>
  <si>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</si>
  <si>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</si>
  <si>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</si>
  <si>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</si>
  <si>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</si>
  <si>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</si>
  <si>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</si>
  <si>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</si>
  <si>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</si>
  <si>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</si>
  <si>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</si>
  <si>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</si>
  <si>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</si>
  <si>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</si>
  <si>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</si>
  <si>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</si>
  <si>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</si>
  <si>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</si>
  <si>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</si>
  <si>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</si>
  <si>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</si>
  <si>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</si>
  <si>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</si>
  <si>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</si>
  <si>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</si>
  <si>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</si>
  <si>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</si>
  <si>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</si>
  <si>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</si>
  <si>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</si>
  <si>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</si>
  <si>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</si>
  <si>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</si>
  <si>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</si>
  <si>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</si>
  <si>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</si>
  <si>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</si>
  <si>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</si>
  <si>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</si>
  <si>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</si>
  <si>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</si>
  <si>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</si>
  <si>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</si>
  <si>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</si>
  <si>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</si>
  <si>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</si>
  <si>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</si>
  <si>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</si>
  <si>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</si>
  <si>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</si>
  <si>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</si>
  <si>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</si>
  <si>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</si>
  <si>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</si>
  <si>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</si>
  <si>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</si>
  <si>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</si>
  <si>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</si>
  <si>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</si>
  <si>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</si>
  <si>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</si>
  <si>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</si>
  <si>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</si>
  <si>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</si>
  <si>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</si>
  <si>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</si>
  <si>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</si>
  <si>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</si>
  <si>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</si>
  <si>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</si>
  <si>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</si>
  <si>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</si>
  <si>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</si>
  <si>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</si>
  <si>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</si>
  <si>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</si>
  <si>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</si>
  <si>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</si>
  <si>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</si>
  <si>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</si>
  <si>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</si>
  <si>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</si>
  <si>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</si>
  <si>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</si>
  <si>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</si>
  <si>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</si>
  <si>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</si>
  <si>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</si>
  <si>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</si>
  <si>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</si>
  <si>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</si>
  <si>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</si>
  <si>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</si>
  <si>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</si>
  <si>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</si>
  <si>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</si>
  <si>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</si>
  <si>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</si>
  <si>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</si>
  <si>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</si>
  <si>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</si>
  <si>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</si>
  <si>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</si>
  <si>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</si>
  <si>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</si>
  <si>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</si>
  <si>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</si>
  <si>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</si>
  <si>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</si>
  <si>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</si>
  <si>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</si>
  <si>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</si>
  <si>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</si>
  <si>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</si>
  <si>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</si>
  <si>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</si>
  <si>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</si>
  <si>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</si>
  <si>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</si>
  <si>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</si>
  <si>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</si>
  <si>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</si>
  <si>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</si>
  <si>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</si>
  <si>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</si>
  <si>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</si>
  <si>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</si>
  <si>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</si>
  <si>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</si>
  <si>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</si>
  <si>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</si>
  <si>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</si>
  <si>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</si>
  <si>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</si>
  <si>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</si>
  <si>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</si>
  <si>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</si>
  <si>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</si>
  <si>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</si>
  <si>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</si>
  <si>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</si>
  <si>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</si>
  <si>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</si>
  <si>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</si>
  <si>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</si>
  <si>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</si>
  <si>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</si>
  <si>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</si>
  <si>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</si>
  <si>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</si>
  <si>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</si>
  <si>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</si>
  <si>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</si>
  <si>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</si>
  <si>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</si>
  <si>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</si>
  <si>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</si>
  <si>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</si>
  <si>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</si>
  <si>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</si>
  <si>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</si>
  <si>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</si>
  <si>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</si>
  <si>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</si>
  <si>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</si>
  <si>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</si>
  <si>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</si>
  <si>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</si>
  <si>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</si>
  <si>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</si>
  <si>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</si>
  <si>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</si>
  <si>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</si>
  <si>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</si>
  <si>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</si>
  <si>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</si>
  <si>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</si>
  <si>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</si>
  <si>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</si>
  <si>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</si>
  <si>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</si>
  <si>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</si>
  <si>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</si>
  <si>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</si>
  <si>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</si>
  <si>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</si>
  <si>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</si>
  <si>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</si>
  <si>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</si>
  <si>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</si>
  <si>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</si>
  <si>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</si>
  <si>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</si>
  <si>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</si>
  <si>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</si>
  <si>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</si>
  <si>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</si>
  <si>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</si>
  <si>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</si>
  <si>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</si>
  <si>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</si>
  <si>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</si>
  <si>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</si>
  <si>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</si>
  <si>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</si>
  <si>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</si>
  <si>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</si>
  <si>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</si>
  <si>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</si>
  <si>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</si>
  <si>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</si>
  <si>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</si>
  <si>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</si>
  <si>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</si>
  <si>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</si>
  <si>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</si>
  <si>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</si>
  <si>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</si>
  <si>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</si>
  <si>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</si>
  <si>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</si>
  <si>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</si>
  <si>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</si>
  <si>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</si>
  <si>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</si>
  <si>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</si>
  <si>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</si>
  <si>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</si>
  <si>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</si>
  <si>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</si>
  <si>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</si>
  <si>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</si>
  <si>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</si>
  <si>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</si>
  <si>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</si>
  <si>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</si>
  <si>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</si>
  <si>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</si>
  <si>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</si>
  <si>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</si>
  <si>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</si>
  <si>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</si>
  <si>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</si>
  <si>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</si>
  <si>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</si>
  <si>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</si>
  <si>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</si>
  <si>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</si>
  <si>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</si>
  <si>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</si>
  <si>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</si>
  <si>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</si>
  <si>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</si>
  <si>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</si>
  <si>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</si>
  <si>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</si>
  <si>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</si>
  <si>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</si>
  <si>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</si>
  <si>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</si>
  <si>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</si>
  <si>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</si>
  <si>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</si>
  <si>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</si>
  <si>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</si>
  <si>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</si>
  <si>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</si>
  <si>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</si>
  <si>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</si>
  <si>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</si>
  <si>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</si>
  <si>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</si>
  <si>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</si>
  <si>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</si>
  <si>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</si>
  <si>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</si>
  <si>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</si>
  <si>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</si>
  <si>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</si>
  <si>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</si>
  <si>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</si>
  <si>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</si>
  <si>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</si>
  <si>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</si>
  <si>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</si>
  <si>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</si>
  <si>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</si>
  <si>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</si>
  <si>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</si>
  <si>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</si>
  <si>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</si>
  <si>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</si>
  <si>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</si>
  <si>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</si>
  <si>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</si>
  <si>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</si>
  <si>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</si>
  <si>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</si>
  <si>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</si>
  <si>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</si>
  <si>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</si>
  <si>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</si>
  <si>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</si>
  <si>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</si>
  <si>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</si>
  <si>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</si>
  <si>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</si>
  <si>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</si>
  <si>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</si>
  <si>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</si>
  <si>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</si>
  <si>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</si>
  <si>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</si>
  <si>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</si>
  <si>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</si>
  <si>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</si>
  <si>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</si>
  <si>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</si>
  <si>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</si>
  <si>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</si>
  <si>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</si>
  <si>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</si>
  <si>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</si>
  <si>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</si>
  <si>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</si>
  <si>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</si>
  <si>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</si>
  <si>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</si>
  <si>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</si>
  <si>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</si>
  <si>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</si>
  <si>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</si>
  <si>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</si>
  <si>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</si>
  <si>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</si>
  <si>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</si>
  <si>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</si>
  <si>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</si>
  <si>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</si>
  <si>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</si>
  <si>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</si>
  <si>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</si>
  <si>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</si>
  <si>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</si>
  <si>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</si>
  <si>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</si>
  <si>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</si>
  <si>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</si>
  <si>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</si>
  <si>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</si>
  <si>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</si>
  <si>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</si>
  <si>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</si>
  <si>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</si>
  <si>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</si>
  <si>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</si>
  <si>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</si>
  <si>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</si>
  <si>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</si>
  <si>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</si>
  <si>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</si>
  <si>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</si>
  <si>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</si>
  <si>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</si>
  <si>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</si>
  <si>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</si>
  <si>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</si>
  <si>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</si>
  <si>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</si>
  <si>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</si>
  <si>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</si>
  <si>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</si>
  <si>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</si>
  <si>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</si>
  <si>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</si>
  <si>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</si>
  <si>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</si>
  <si>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</si>
  <si>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</si>
  <si>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</si>
  <si>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</si>
  <si>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</si>
  <si>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</si>
  <si>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</si>
  <si>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</si>
  <si>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</si>
  <si>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</si>
  <si>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</si>
  <si>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</si>
  <si>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</si>
  <si>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</si>
  <si>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</si>
  <si>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</si>
  <si>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</si>
  <si>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</si>
  <si>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</si>
  <si>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</si>
  <si>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</si>
  <si>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</si>
  <si>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</si>
  <si>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</si>
  <si>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</si>
  <si>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</si>
  <si>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</si>
  <si>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</si>
  <si>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</si>
  <si>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</si>
  <si>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</si>
  <si>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</si>
  <si>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</si>
  <si>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</si>
  <si>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</si>
  <si>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</si>
  <si>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</si>
  <si>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</si>
  <si>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</si>
  <si>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</si>
  <si>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</si>
  <si>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</si>
  <si>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</si>
  <si>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</si>
  <si>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</si>
  <si>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</si>
  <si>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</si>
  <si>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</si>
  <si>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</si>
  <si>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</si>
  <si>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</si>
  <si>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</si>
  <si>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</si>
  <si>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</si>
  <si>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</si>
  <si>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</si>
  <si>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</si>
  <si>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</si>
  <si>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</si>
  <si>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</si>
  <si>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</si>
  <si>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</si>
  <si>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</si>
  <si>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</si>
  <si>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</si>
  <si>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</si>
  <si>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</si>
  <si>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</si>
  <si>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</si>
  <si>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</si>
  <si>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</si>
  <si>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</si>
  <si>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</si>
  <si>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</si>
  <si>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</si>
  <si>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</si>
  <si>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</si>
  <si>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</si>
  <si>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</si>
  <si>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</si>
  <si>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</si>
  <si>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</si>
  <si>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</si>
  <si>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</si>
  <si>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</si>
  <si>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</si>
  <si>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</si>
  <si>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</si>
  <si>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</si>
  <si>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</si>
  <si>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</si>
  <si>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</si>
  <si>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</si>
  <si>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</si>
  <si>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</si>
  <si>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</si>
  <si>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</si>
  <si>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</si>
  <si>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</si>
  <si>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</si>
  <si>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</si>
  <si>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</si>
  <si>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</si>
  <si>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</si>
  <si>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</si>
  <si>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</si>
  <si>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</si>
  <si>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</si>
  <si>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</si>
  <si>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</si>
  <si>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</si>
  <si>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</si>
  <si>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</si>
  <si>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</si>
  <si>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</si>
  <si>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</si>
  <si>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</si>
  <si>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</si>
  <si>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</si>
  <si>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</si>
  <si>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</si>
  <si>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</si>
  <si>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</si>
  <si>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</si>
  <si>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</si>
  <si>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</si>
  <si>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</si>
  <si>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</si>
  <si>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</si>
  <si>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</si>
  <si>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</si>
  <si>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</si>
  <si>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</si>
  <si>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</si>
  <si>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</si>
  <si>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</si>
  <si>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</si>
  <si>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</si>
  <si>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</si>
  <si>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</si>
  <si>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</si>
  <si>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</si>
  <si>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</si>
  <si>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</si>
  <si>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</si>
  <si>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</si>
  <si>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</si>
  <si>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</si>
  <si>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</si>
  <si>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</si>
  <si>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</si>
  <si>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</si>
  <si>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</si>
  <si>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</si>
  <si>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</si>
  <si>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</si>
  <si>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</si>
  <si>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</si>
  <si>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</si>
  <si>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</si>
  <si>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</si>
  <si>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</si>
  <si>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</si>
  <si>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</si>
  <si>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</si>
  <si>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</si>
  <si>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</si>
  <si>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</si>
  <si>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</si>
  <si>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</si>
  <si>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</si>
  <si>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</si>
  <si>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</si>
  <si>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</si>
  <si>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</si>
  <si>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</si>
  <si>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</si>
  <si>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</si>
  <si>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</si>
  <si>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</si>
  <si>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</si>
  <si>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</si>
  <si>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</si>
  <si>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</si>
  <si>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</si>
  <si>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</si>
  <si>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</si>
  <si>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</si>
  <si>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</si>
  <si>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</si>
  <si>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</si>
  <si>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</si>
  <si>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</si>
  <si>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</si>
  <si>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</si>
  <si>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</si>
  <si>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</si>
  <si>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</si>
  <si>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</si>
  <si>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</si>
  <si>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</si>
  <si>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</si>
  <si>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</si>
  <si>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</si>
  <si>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</si>
  <si>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</si>
  <si>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</si>
  <si>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</si>
  <si>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</si>
  <si>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</si>
  <si>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</si>
  <si>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</si>
  <si>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</si>
  <si>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</si>
  <si>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</si>
  <si>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</si>
  <si>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</si>
  <si>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</si>
  <si>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</si>
  <si>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</si>
  <si>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</si>
  <si>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</si>
  <si>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</si>
  <si>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</si>
  <si>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</si>
  <si>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</si>
  <si>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</si>
  <si>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</si>
  <si>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</si>
  <si>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</si>
  <si>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</si>
  <si>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</si>
  <si>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</si>
  <si>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</si>
  <si>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</si>
  <si>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</si>
  <si>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</si>
  <si>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</si>
  <si>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</si>
  <si>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</si>
  <si>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</si>
  <si>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</si>
  <si>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</si>
  <si>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</si>
  <si>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</si>
  <si>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</si>
  <si>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</si>
  <si>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</si>
  <si>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</si>
  <si>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</si>
  <si>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</si>
  <si>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</si>
  <si>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</si>
  <si>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</si>
  <si>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</si>
  <si>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</si>
  <si>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</si>
  <si>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</si>
  <si>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</si>
  <si>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</si>
  <si>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</si>
  <si>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</si>
  <si>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</si>
  <si>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</si>
  <si>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</si>
  <si>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</si>
  <si>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</si>
  <si>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</si>
  <si>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</si>
  <si>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</si>
  <si>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</si>
  <si>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</si>
  <si>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</si>
  <si>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</si>
  <si>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</si>
  <si>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</si>
  <si>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</si>
  <si>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</si>
  <si>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</si>
  <si>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</si>
  <si>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</si>
  <si>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</si>
  <si>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</si>
  <si>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</si>
  <si>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</si>
  <si>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</si>
  <si>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</si>
  <si>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</si>
  <si>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</si>
  <si>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</si>
  <si>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</si>
  <si>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</si>
  <si>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</si>
  <si>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</si>
  <si>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</si>
  <si>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</si>
  <si>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</si>
  <si>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</si>
  <si>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</si>
  <si>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</si>
  <si>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</si>
  <si>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</si>
  <si>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</si>
  <si>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</si>
  <si>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</si>
  <si>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</si>
  <si>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</si>
  <si>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</si>
  <si>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</si>
  <si>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</si>
  <si>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</si>
  <si>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</si>
  <si>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</si>
  <si>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</si>
  <si>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</si>
  <si>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</si>
  <si>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</si>
  <si>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</si>
  <si>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</si>
  <si>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</si>
  <si>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</si>
  <si>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</si>
  <si>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</si>
  <si>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</si>
  <si>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</si>
  <si>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</si>
  <si>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</si>
  <si>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</si>
  <si>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</si>
  <si>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</si>
  <si>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</si>
  <si>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</si>
  <si>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</si>
  <si>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</si>
  <si>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</si>
  <si>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</si>
  <si>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</si>
  <si>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</si>
  <si>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</si>
  <si>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</si>
  <si>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</si>
  <si>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</si>
  <si>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</si>
  <si>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</si>
  <si>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</si>
  <si>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</si>
  <si>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</si>
  <si>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</si>
  <si>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</si>
  <si>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</si>
  <si>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</si>
  <si>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</si>
  <si>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</si>
  <si>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</si>
  <si>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</si>
  <si>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</si>
  <si>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</si>
  <si>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</si>
  <si>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</si>
  <si>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</si>
  <si>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</si>
  <si>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</si>
  <si>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</si>
  <si>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</si>
  <si>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</si>
  <si>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</si>
  <si>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</si>
  <si>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</si>
  <si>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</si>
  <si>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</si>
  <si>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</si>
  <si>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</si>
  <si>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</si>
  <si>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</si>
  <si>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</si>
  <si>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</si>
  <si>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</si>
  <si>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</si>
  <si>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</si>
  <si>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</si>
  <si>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</si>
  <si>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</si>
  <si>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</si>
  <si>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</si>
  <si>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</si>
  <si>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</si>
  <si>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</si>
  <si>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</si>
  <si>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</si>
  <si>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</si>
  <si>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</si>
  <si>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</si>
  <si>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</si>
  <si>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</si>
  <si>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</si>
  <si>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</si>
  <si>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</si>
  <si>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</si>
  <si>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</si>
  <si>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</si>
  <si>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</si>
  <si>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</si>
  <si>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</si>
  <si>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</si>
  <si>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</si>
  <si>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</si>
  <si>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</si>
  <si>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</si>
  <si>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</si>
  <si>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</si>
  <si>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</si>
  <si>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</si>
  <si>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</si>
  <si>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</si>
  <si>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</si>
  <si>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</si>
  <si>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</si>
  <si>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</si>
  <si>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</si>
  <si>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</si>
  <si>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</si>
  <si>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</si>
  <si>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</si>
  <si>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</si>
  <si>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</si>
  <si>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</si>
  <si>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</si>
  <si>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</si>
  <si>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</si>
  <si>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</si>
  <si>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</si>
  <si>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</si>
  <si>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</si>
  <si>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</si>
  <si>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</si>
  <si>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</si>
  <si>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</si>
  <si>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</si>
  <si>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</si>
  <si>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</si>
  <si>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</si>
  <si>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</si>
  <si>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</si>
  <si>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</si>
  <si>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</si>
  <si>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</si>
  <si>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</si>
  <si>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</si>
  <si>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</si>
  <si>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</si>
  <si>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</si>
  <si>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</si>
  <si>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</si>
  <si>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</si>
  <si>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</si>
  <si>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</si>
  <si>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</si>
  <si>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</si>
  <si>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</si>
  <si>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</si>
  <si>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</si>
  <si>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</si>
  <si>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</si>
  <si>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</si>
  <si>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</si>
  <si>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</si>
  <si>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</si>
  <si>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</si>
  <si>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</si>
  <si>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</si>
  <si>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</si>
  <si>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</si>
  <si>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</si>
  <si>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</si>
  <si>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</si>
  <si>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</si>
  <si>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</si>
  <si>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</si>
  <si>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</si>
  <si>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</si>
  <si>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</si>
  <si>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</si>
  <si>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</si>
  <si>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</si>
  <si>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</si>
  <si>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</si>
  <si>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</si>
  <si>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</si>
  <si>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</si>
  <si>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</si>
  <si>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</si>
  <si>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</si>
  <si>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</si>
  <si>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</si>
  <si>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</si>
  <si>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</si>
  <si>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</si>
  <si>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</si>
  <si>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</si>
  <si>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</si>
  <si>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</si>
  <si>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</si>
  <si>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</si>
  <si>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</si>
  <si>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</si>
  <si>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</si>
  <si>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</si>
  <si>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</si>
  <si>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</si>
  <si>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</si>
  <si>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</si>
  <si>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</si>
  <si>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</si>
  <si>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</si>
  <si>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</si>
  <si>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</si>
  <si>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</si>
  <si>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</si>
  <si>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</si>
  <si>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</si>
  <si>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</si>
  <si>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</si>
  <si>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</si>
  <si>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</si>
  <si>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</si>
  <si>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</si>
  <si>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</si>
  <si>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</si>
  <si>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</si>
  <si>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</si>
  <si>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</si>
  <si>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</si>
  <si>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</si>
  <si>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</si>
  <si>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</si>
  <si>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</si>
  <si>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</si>
  <si>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</si>
  <si>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</si>
  <si>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</si>
  <si>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</si>
  <si>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</si>
  <si>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</si>
  <si>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</si>
  <si>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</si>
  <si>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</si>
  <si>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</si>
  <si>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</si>
  <si>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</si>
  <si>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</si>
  <si>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</si>
  <si>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</si>
  <si>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</si>
  <si>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</si>
  <si>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</si>
  <si>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</si>
  <si>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</si>
  <si>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</si>
  <si>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</si>
  <si>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</si>
  <si>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</si>
  <si>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</si>
  <si>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</si>
  <si>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</si>
  <si>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</si>
  <si>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</si>
  <si>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</si>
  <si>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</si>
  <si>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</si>
  <si>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</si>
  <si>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</si>
  <si>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</si>
  <si>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</si>
  <si>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</si>
  <si>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</si>
  <si>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</si>
  <si>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</si>
  <si>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</si>
  <si>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</si>
  <si>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</si>
  <si>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</si>
  <si>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</si>
  <si>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</si>
  <si>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</si>
  <si>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</si>
  <si>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</si>
  <si>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</si>
  <si>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</si>
  <si>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</si>
  <si>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</si>
  <si>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</si>
  <si>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</si>
  <si>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</si>
  <si>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</si>
  <si>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</si>
  <si>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</si>
  <si>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</si>
  <si>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</si>
  <si>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</si>
  <si>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</si>
  <si>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</si>
  <si>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</si>
  <si>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</si>
  <si>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</si>
  <si>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</si>
  <si>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</si>
  <si>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</si>
  <si>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</si>
  <si>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</si>
  <si>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</si>
  <si>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</si>
  <si>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</si>
  <si>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</si>
  <si>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</si>
  <si>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</si>
  <si>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</si>
  <si>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</si>
  <si>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</si>
  <si>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</si>
  <si>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</si>
  <si>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</si>
  <si>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</si>
  <si>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</si>
  <si>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</si>
  <si>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</si>
  <si>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</si>
  <si>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</si>
  <si>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</si>
  <si>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</si>
  <si>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</si>
  <si>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</si>
  <si>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</si>
  <si>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</si>
  <si>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</si>
  <si>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</si>
  <si>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</si>
  <si>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</si>
  <si>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</si>
  <si>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</si>
  <si>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</si>
  <si>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</si>
  <si>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</si>
  <si>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</si>
  <si>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</si>
  <si>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</si>
  <si>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</si>
  <si>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</si>
  <si>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</si>
  <si>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</si>
  <si>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</si>
  <si>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</si>
  <si>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</si>
  <si>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</si>
  <si>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</si>
  <si>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</si>
  <si>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</si>
  <si>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</si>
  <si>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</si>
  <si>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</si>
  <si>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</si>
  <si>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</si>
  <si>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</si>
  <si>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</si>
  <si>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</si>
  <si>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</si>
  <si>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</si>
  <si>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</si>
  <si>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</si>
  <si>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</si>
  <si>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</si>
  <si>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</si>
  <si>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</si>
  <si>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</si>
  <si>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</si>
  <si>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</si>
  <si>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</si>
  <si>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</si>
  <si>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</si>
  <si>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</si>
  <si>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</si>
  <si>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</si>
  <si>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</si>
  <si>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</si>
  <si>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</si>
  <si>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</si>
  <si>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</si>
  <si>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</si>
  <si>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</si>
  <si>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</si>
  <si>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</si>
  <si>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</si>
  <si>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</si>
  <si>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</si>
  <si>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</si>
  <si>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</si>
  <si>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</si>
  <si>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</si>
  <si>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</si>
  <si>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</si>
  <si>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</si>
  <si>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</si>
  <si>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</si>
  <si>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</si>
  <si>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</si>
  <si>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</si>
  <si>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</si>
  <si>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</si>
  <si>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</si>
  <si>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</si>
  <si>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</si>
  <si>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</si>
  <si>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</si>
  <si>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</si>
  <si>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</si>
  <si>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</si>
  <si>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</si>
  <si>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</si>
  <si>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</si>
  <si>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</si>
  <si>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</si>
  <si>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</si>
  <si>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</si>
  <si>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</si>
  <si>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</si>
  <si>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</si>
  <si>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</si>
  <si>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</si>
  <si>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</si>
  <si>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</si>
  <si>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</si>
  <si>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</si>
  <si>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</si>
  <si>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</si>
  <si>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</si>
  <si>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</si>
  <si>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</si>
  <si>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</si>
  <si>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</si>
  <si>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</si>
  <si>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</si>
  <si>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</si>
  <si>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</si>
  <si>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</si>
  <si>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</si>
  <si>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</si>
  <si>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</si>
  <si>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</si>
  <si>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</si>
  <si>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</si>
  <si>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</si>
  <si>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</si>
  <si>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</si>
  <si>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</si>
  <si>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</si>
  <si>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</si>
  <si>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</si>
  <si>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</si>
  <si>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</si>
  <si>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</si>
  <si>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</si>
  <si>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</si>
  <si>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</si>
  <si>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</si>
  <si>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</si>
  <si>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</si>
  <si>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</si>
  <si>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</si>
  <si>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</si>
  <si>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</si>
  <si>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</si>
  <si>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</si>
  <si>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</si>
  <si>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</si>
  <si>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</si>
  <si>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</si>
  <si>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</si>
  <si>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</si>
  <si>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</si>
  <si>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</si>
  <si>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</si>
  <si>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</si>
  <si>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</si>
  <si>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</si>
  <si>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</si>
  <si>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</si>
  <si>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</si>
  <si>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</si>
  <si>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</si>
  <si>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</si>
  <si>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</si>
  <si>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</si>
  <si>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</si>
  <si>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</si>
  <si>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</si>
  <si>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</si>
  <si>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</si>
  <si>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</si>
  <si>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</si>
  <si>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</si>
  <si>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</si>
  <si>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</si>
  <si>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</si>
  <si>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</si>
  <si>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</si>
  <si>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</si>
  <si>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</si>
  <si>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</si>
  <si>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</si>
  <si>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</si>
  <si>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</si>
  <si>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</si>
  <si>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</si>
  <si>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</si>
  <si>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</si>
  <si>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</si>
  <si>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</si>
  <si>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</si>
  <si>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</si>
  <si>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</si>
  <si>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</si>
  <si>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</si>
  <si>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</si>
  <si>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</si>
  <si>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</si>
  <si>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</si>
  <si>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</si>
  <si>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</si>
  <si>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</si>
  <si>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</si>
  <si>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</si>
  <si>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</si>
  <si>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</si>
  <si>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</si>
  <si>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</si>
  <si>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</si>
  <si>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</si>
  <si>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</si>
  <si>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</si>
  <si>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</si>
  <si>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</si>
  <si>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</si>
  <si>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</si>
  <si>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</si>
  <si>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</si>
  <si>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</si>
  <si>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</si>
  <si>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</si>
  <si>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</si>
  <si>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</si>
  <si>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</si>
  <si>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</si>
  <si>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</si>
  <si>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</si>
  <si>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</si>
  <si>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</si>
  <si>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</si>
  <si>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</si>
  <si>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</si>
  <si>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</si>
  <si>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</si>
  <si>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</si>
  <si>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</si>
  <si>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</si>
  <si>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</si>
  <si>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</si>
  <si>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</si>
  <si>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</si>
  <si>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</si>
  <si>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</si>
  <si>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</si>
  <si>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</si>
  <si>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</si>
  <si>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</si>
  <si>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</si>
  <si>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</si>
  <si>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</si>
  <si>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</si>
  <si>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</si>
  <si>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</si>
  <si>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</si>
  <si>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</si>
  <si>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</si>
  <si>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</si>
  <si>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</si>
  <si>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</si>
  <si>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</si>
  <si>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</si>
  <si>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</si>
  <si>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</si>
  <si>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</si>
  <si>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</si>
  <si>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</si>
  <si>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</si>
  <si>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</si>
  <si>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</si>
  <si>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</si>
  <si>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</si>
  <si>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</si>
  <si>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</si>
  <si>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</si>
  <si>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</si>
  <si>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</si>
  <si>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</si>
  <si>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</si>
  <si>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</si>
  <si>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</si>
  <si>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</si>
  <si>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</si>
  <si>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</si>
  <si>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</si>
  <si>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</si>
  <si>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</si>
  <si>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</si>
  <si>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</si>
  <si>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</si>
  <si>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</si>
  <si>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</si>
  <si>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</si>
  <si>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</si>
  <si>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</si>
  <si>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</si>
  <si>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</si>
  <si>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</si>
  <si>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</si>
  <si>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</si>
  <si>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</si>
  <si>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</si>
  <si>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</si>
  <si>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</si>
  <si>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</si>
  <si>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</si>
  <si>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</si>
  <si>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</si>
  <si>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</si>
  <si>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</si>
  <si>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</si>
  <si>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</si>
  <si>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</si>
  <si>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</si>
  <si>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</si>
  <si>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</si>
  <si>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</si>
  <si>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</si>
  <si>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</si>
  <si>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</si>
  <si>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</si>
  <si>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</si>
  <si>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</si>
  <si>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</si>
  <si>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</si>
  <si>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</si>
  <si>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</si>
  <si>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</si>
  <si>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</si>
  <si>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</si>
  <si>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</si>
  <si>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</si>
  <si>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</si>
  <si>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</si>
  <si>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</si>
  <si>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</si>
  <si>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</si>
  <si>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</si>
  <si>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</si>
  <si>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</si>
  <si>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</si>
  <si>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</si>
  <si>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</si>
  <si>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</si>
  <si>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</si>
  <si>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</si>
  <si>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</si>
  <si>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</si>
  <si>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</si>
  <si>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</si>
  <si>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</si>
  <si>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</si>
  <si>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</si>
  <si>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</si>
  <si>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</si>
  <si>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</si>
  <si>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</si>
  <si>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</si>
  <si>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</si>
  <si>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</si>
  <si>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</si>
  <si>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</si>
  <si>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</si>
  <si>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</si>
  <si>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</si>
  <si>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</si>
  <si>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</si>
  <si>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</si>
  <si>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</si>
  <si>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</si>
  <si>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</si>
  <si>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</si>
  <si>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</si>
  <si>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</si>
  <si>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</si>
  <si>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</si>
  <si>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</si>
  <si>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</si>
  <si>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</si>
  <si>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</si>
  <si>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</si>
  <si>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</si>
  <si>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</si>
  <si>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</si>
  <si>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</si>
  <si>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</si>
  <si>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</si>
  <si>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</si>
  <si>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</si>
  <si>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</si>
  <si>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</si>
  <si>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</si>
  <si>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</si>
  <si>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</si>
  <si>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</si>
  <si>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</si>
  <si>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</si>
  <si>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</si>
  <si>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</si>
  <si>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</si>
  <si>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</si>
  <si>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</si>
  <si>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</si>
  <si>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</si>
  <si>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</si>
  <si>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</si>
  <si>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</si>
  <si>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</si>
  <si>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</si>
  <si>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</si>
  <si>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</si>
  <si>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</si>
  <si>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</si>
  <si>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</si>
  <si>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</si>
  <si>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</si>
  <si>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</si>
  <si>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</si>
  <si>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</si>
  <si>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</si>
  <si>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</si>
  <si>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</si>
  <si>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</si>
  <si>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</si>
  <si>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</si>
  <si>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</si>
  <si>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</si>
  <si>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</si>
  <si>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</si>
  <si>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</si>
  <si>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</si>
  <si>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</si>
  <si>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</si>
  <si>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</si>
  <si>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</si>
  <si>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</si>
  <si>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</si>
  <si>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</si>
  <si>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</si>
  <si>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</si>
  <si>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</si>
  <si>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</si>
  <si>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</si>
  <si>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</si>
  <si>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</si>
  <si>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</si>
  <si>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</si>
  <si>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</si>
  <si>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</si>
  <si>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</si>
  <si>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</si>
  <si>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</si>
  <si>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</si>
  <si>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</si>
  <si>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</si>
  <si>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</si>
  <si>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</si>
  <si>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</si>
  <si>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</si>
  <si>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</si>
  <si>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</si>
  <si>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</si>
  <si>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</si>
  <si>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</si>
  <si>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</si>
  <si>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</si>
  <si>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</si>
  <si>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</si>
  <si>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</si>
  <si>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</si>
  <si>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</si>
  <si>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</si>
  <si>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</si>
  <si>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</si>
  <si>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</si>
  <si>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</si>
  <si>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</si>
  <si>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</si>
  <si>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</si>
  <si>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</si>
  <si>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</si>
  <si>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</si>
  <si>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</si>
  <si>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</si>
  <si>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</si>
  <si>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</si>
  <si>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</si>
  <si>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</si>
  <si>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</si>
  <si>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</si>
  <si>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</si>
  <si>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</si>
  <si>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</si>
  <si>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</si>
  <si>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</si>
  <si>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</si>
  <si>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</si>
  <si>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</si>
  <si>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</si>
  <si>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</si>
  <si>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</si>
  <si>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</si>
  <si>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</si>
  <si>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</si>
  <si>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</si>
  <si>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</si>
  <si>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</si>
  <si>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</si>
  <si>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</si>
  <si>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</si>
  <si>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</si>
  <si>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</si>
  <si>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</si>
  <si>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</si>
  <si>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</si>
  <si>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</si>
  <si>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</si>
  <si>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</si>
  <si>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</si>
  <si>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</si>
  <si>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</si>
  <si>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</si>
  <si>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</si>
  <si>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</si>
  <si>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</si>
  <si>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</si>
  <si>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</si>
  <si>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</si>
  <si>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</si>
  <si>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</si>
  <si>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</si>
  <si>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</si>
  <si>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</si>
  <si>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</si>
  <si>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</si>
  <si>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</si>
  <si>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</si>
  <si>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</si>
  <si>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</si>
  <si>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</si>
  <si>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</si>
  <si>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</si>
  <si>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</si>
  <si>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</si>
  <si>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</si>
  <si>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</si>
  <si>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</si>
  <si>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</si>
  <si>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</si>
  <si>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</si>
  <si>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</si>
  <si>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</si>
  <si>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</si>
  <si>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</si>
  <si>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</si>
  <si>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</si>
  <si>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</si>
  <si>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</si>
  <si>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</si>
  <si>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</si>
  <si>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</si>
  <si>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</si>
  <si>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</si>
  <si>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</si>
  <si>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</si>
  <si>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</si>
  <si>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</si>
  <si>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</si>
  <si>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</si>
  <si>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</si>
  <si>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</si>
  <si>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</si>
  <si>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</si>
  <si>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</si>
  <si>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</si>
  <si>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</si>
  <si>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</si>
  <si>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</si>
  <si>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</si>
  <si>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</si>
  <si>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</si>
  <si>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</si>
  <si>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</si>
  <si>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</si>
  <si>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</si>
  <si>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</si>
  <si>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</si>
  <si>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</si>
  <si>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</si>
  <si>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</si>
  <si>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</si>
  <si>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</si>
  <si>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</si>
  <si>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</si>
  <si>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</si>
  <si>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</si>
  <si>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</si>
  <si>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</si>
  <si>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</si>
  <si>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</si>
  <si>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</si>
  <si>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</si>
  <si>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</si>
  <si>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</si>
  <si>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</si>
  <si>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</si>
  <si>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</si>
  <si>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</si>
  <si>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</si>
  <si>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</si>
  <si>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</si>
  <si>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</si>
  <si>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</si>
  <si>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</si>
  <si>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</si>
  <si>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</si>
  <si>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</si>
  <si>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</si>
  <si>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</si>
  <si>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</si>
  <si>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</si>
  <si>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</si>
  <si>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</si>
  <si>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</si>
  <si>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</si>
  <si>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</si>
  <si>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</si>
  <si>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</si>
  <si>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</si>
  <si>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</si>
  <si>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</si>
  <si>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</si>
  <si>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</si>
  <si>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</si>
  <si>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</si>
  <si>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</si>
  <si>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</si>
  <si>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</si>
  <si>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</si>
  <si>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</si>
  <si>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</si>
  <si>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</si>
  <si>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</si>
  <si>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</si>
  <si>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</si>
  <si>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</si>
  <si>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</si>
  <si>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</si>
  <si>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</si>
  <si>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</si>
  <si>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</si>
  <si>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</si>
  <si>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</si>
  <si>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</si>
  <si>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</si>
  <si>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</si>
  <si>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</si>
  <si>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</si>
  <si>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</si>
  <si>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</si>
  <si>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</si>
  <si>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</si>
  <si>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</si>
  <si>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</si>
  <si>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</si>
  <si>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</si>
  <si>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</si>
  <si>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</si>
  <si>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</si>
  <si>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</si>
  <si>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</si>
  <si>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</si>
  <si>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</si>
  <si>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</si>
  <si>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</si>
  <si>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</si>
  <si>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</si>
  <si>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</si>
  <si>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</si>
  <si>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</si>
  <si>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</si>
  <si>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</si>
  <si>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</si>
  <si>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</si>
  <si>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</si>
  <si>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</si>
  <si>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</si>
  <si>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</si>
  <si>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</si>
  <si>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</si>
  <si>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</si>
  <si>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</si>
  <si>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</si>
  <si>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</si>
  <si>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</si>
  <si>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</si>
  <si>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</si>
  <si>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</si>
  <si>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</si>
  <si>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</si>
  <si>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</si>
  <si>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</si>
  <si>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</si>
  <si>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</si>
  <si>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</si>
  <si>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</si>
  <si>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</si>
  <si>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</si>
  <si>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</si>
  <si>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</si>
  <si>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</si>
  <si>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</si>
  <si>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</si>
  <si>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</si>
  <si>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</si>
  <si>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</si>
  <si>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</si>
  <si>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</si>
  <si>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</si>
  <si>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</si>
  <si>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</si>
  <si>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</si>
  <si>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</si>
  <si>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</si>
  <si>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</si>
  <si>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</si>
  <si>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</si>
  <si>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</si>
  <si>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</si>
  <si>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</si>
  <si>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</si>
  <si>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</si>
  <si>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</si>
  <si>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</si>
  <si>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</si>
  <si>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</si>
  <si>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</si>
  <si>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</si>
  <si>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</si>
  <si>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</si>
  <si>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</si>
  <si>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</si>
  <si>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</si>
  <si>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</si>
  <si>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</si>
  <si>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</si>
  <si>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</si>
  <si>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</si>
  <si>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</si>
  <si>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</si>
  <si>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</si>
  <si>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</si>
  <si>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</si>
  <si>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</si>
  <si>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</si>
  <si>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</si>
  <si>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</si>
  <si>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</si>
  <si>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</si>
  <si>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</si>
  <si>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</si>
  <si>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</si>
  <si>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</si>
  <si>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</si>
  <si>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</si>
  <si>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</si>
  <si>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</si>
  <si>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</si>
  <si>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</si>
  <si>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</si>
  <si>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</si>
  <si>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</si>
  <si>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</si>
  <si>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</si>
  <si>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</si>
  <si>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</si>
  <si>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</si>
  <si>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</si>
  <si>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</si>
  <si>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</si>
  <si>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</si>
  <si>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</si>
  <si>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</si>
  <si>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</si>
  <si>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</si>
  <si>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</si>
  <si>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</si>
  <si>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</si>
  <si>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</si>
  <si>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</si>
  <si>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</si>
  <si>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</si>
  <si>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</si>
  <si>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</si>
  <si>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</si>
  <si>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</si>
  <si>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</si>
  <si>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</si>
  <si>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</si>
  <si>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</si>
  <si>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</si>
  <si>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</si>
  <si>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</si>
  <si>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</si>
  <si>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</si>
  <si>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</si>
  <si>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</si>
  <si>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</si>
  <si>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</si>
  <si>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</si>
  <si>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</si>
  <si>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</si>
  <si>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</si>
  <si>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</si>
  <si>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</si>
  <si>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</si>
  <si>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</si>
  <si>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</si>
  <si>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</si>
  <si>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</si>
  <si>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</si>
  <si>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</si>
  <si>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</si>
  <si>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</si>
  <si>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</si>
  <si>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</si>
  <si>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</si>
  <si>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</si>
  <si>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</si>
  <si>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</si>
  <si>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</si>
  <si>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</si>
  <si>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</si>
  <si>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</si>
  <si>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</si>
  <si>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</si>
  <si>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</si>
  <si>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</si>
  <si>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</si>
  <si>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</si>
  <si>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</si>
  <si>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</si>
  <si>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</si>
  <si>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</si>
  <si>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</si>
  <si>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</si>
  <si>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</si>
  <si>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</si>
  <si>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</si>
  <si>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</si>
  <si>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</si>
  <si>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</si>
  <si>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</si>
  <si>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</si>
  <si>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</si>
  <si>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</si>
  <si>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</si>
  <si>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</si>
  <si>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</si>
  <si>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</si>
  <si>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</si>
  <si>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</si>
  <si>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</si>
  <si>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</si>
  <si>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</si>
  <si>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</si>
  <si>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</si>
  <si>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</si>
  <si>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</si>
  <si>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</si>
  <si>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</si>
  <si>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</si>
  <si>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</si>
  <si>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</si>
  <si>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</si>
  <si>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</si>
  <si>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</si>
  <si>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</si>
  <si>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</si>
  <si>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</si>
  <si>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</si>
  <si>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</si>
  <si>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</si>
  <si>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</si>
  <si>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</si>
  <si>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</si>
  <si>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</si>
  <si>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</si>
  <si>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</si>
  <si>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</si>
  <si>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</si>
  <si>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</si>
  <si>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</si>
  <si>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</si>
  <si>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</si>
  <si>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</si>
  <si>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</si>
  <si>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</si>
  <si>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</si>
  <si>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</si>
  <si>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</si>
  <si>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</si>
  <si>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</si>
  <si>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</si>
  <si>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</si>
  <si>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</si>
  <si>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</si>
  <si>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</si>
  <si>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</si>
  <si>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</si>
  <si>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</si>
  <si>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</si>
  <si>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</si>
  <si>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</si>
  <si>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</si>
  <si>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</si>
  <si>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</si>
  <si>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</si>
  <si>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</si>
  <si>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</si>
  <si>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</si>
  <si>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</si>
  <si>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</si>
  <si>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</si>
  <si>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</si>
  <si>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</si>
  <si>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</si>
  <si>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</si>
  <si>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</si>
  <si>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</si>
  <si>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</si>
  <si>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</si>
  <si>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</si>
  <si>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</si>
  <si>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</si>
  <si>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</si>
  <si>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</si>
  <si>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</si>
  <si>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</si>
  <si>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</si>
  <si>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</si>
  <si>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</si>
  <si>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</si>
  <si>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</si>
  <si>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</si>
  <si>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</si>
  <si>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</si>
  <si>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</si>
  <si>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</si>
  <si>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</si>
  <si>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</si>
  <si>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</si>
  <si>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</si>
  <si>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</si>
  <si>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</si>
  <si>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</si>
  <si>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</si>
  <si>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</si>
  <si>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</si>
  <si>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</si>
  <si>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</si>
  <si>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</si>
  <si>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</si>
  <si>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</si>
  <si>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</si>
  <si>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</si>
  <si>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</si>
  <si>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</si>
  <si>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</si>
  <si>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</si>
  <si>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</si>
  <si>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</si>
  <si>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</si>
  <si>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</si>
  <si>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</si>
  <si>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</si>
  <si>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</si>
  <si>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</si>
  <si>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</si>
  <si>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</si>
  <si>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</si>
  <si>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</si>
  <si>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</si>
  <si>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</si>
  <si>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</si>
  <si>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</si>
  <si>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</si>
  <si>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</si>
  <si>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</si>
  <si>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</si>
  <si>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</si>
  <si>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</si>
  <si>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</si>
  <si>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</si>
  <si>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</si>
  <si>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</si>
  <si>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</si>
  <si>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</si>
  <si>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</si>
  <si>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</si>
  <si>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</si>
  <si>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</si>
  <si>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</si>
  <si>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</si>
  <si>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</si>
  <si>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</si>
  <si>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</si>
  <si>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</si>
  <si>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</si>
  <si>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</si>
  <si>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</si>
  <si>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</si>
  <si>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</si>
  <si>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</si>
  <si>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</si>
  <si>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</si>
  <si>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</si>
  <si>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</si>
  <si>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</si>
  <si>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</si>
  <si>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</si>
  <si>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</si>
  <si>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</si>
  <si>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</si>
  <si>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</si>
  <si>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</si>
  <si>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</si>
  <si>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</si>
  <si>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</si>
  <si>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</si>
  <si>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</si>
  <si>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</si>
  <si>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</si>
  <si>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</si>
  <si>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</si>
  <si>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</si>
  <si>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</si>
  <si>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</si>
  <si>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</si>
  <si>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</si>
  <si>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</si>
  <si>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</si>
  <si>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</si>
  <si>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</si>
  <si>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</si>
  <si>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</si>
  <si>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</si>
  <si>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</si>
  <si>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</si>
  <si>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</si>
  <si>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</si>
  <si>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</si>
  <si>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</si>
  <si>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</si>
  <si>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</si>
  <si>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</si>
  <si>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</si>
  <si>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</si>
  <si>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</si>
  <si>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</si>
  <si>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</si>
  <si>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</si>
  <si>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</si>
  <si>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</si>
  <si>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</si>
  <si>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</si>
  <si>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</si>
  <si>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</si>
  <si>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</si>
  <si>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</si>
  <si>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</si>
  <si>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</si>
  <si>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</si>
  <si>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</si>
  <si>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</si>
  <si>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</si>
  <si>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</si>
  <si>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</si>
  <si>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</si>
  <si>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</si>
  <si>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</si>
  <si>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</si>
  <si>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</si>
  <si>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</si>
  <si>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</si>
  <si>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</si>
  <si>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</si>
  <si>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</si>
  <si>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</si>
  <si>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</si>
  <si>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</si>
  <si>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</si>
  <si>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</si>
  <si>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</si>
  <si>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</si>
  <si>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</si>
  <si>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</si>
  <si>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</si>
  <si>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</si>
  <si>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</si>
  <si>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</si>
  <si>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</si>
  <si>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</si>
  <si>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</si>
  <si>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</si>
  <si>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</si>
  <si>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</si>
  <si>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</si>
  <si>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</si>
  <si>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</si>
  <si>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</si>
  <si>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</si>
  <si>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</si>
  <si>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</si>
  <si>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</si>
  <si>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</si>
  <si>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</si>
  <si>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</si>
  <si>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</si>
  <si>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</si>
  <si>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</si>
  <si>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</si>
  <si>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</si>
  <si>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</si>
  <si>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</si>
  <si>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</si>
  <si>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</si>
  <si>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</si>
  <si>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</si>
  <si>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</si>
  <si>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</si>
  <si>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</si>
  <si>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</si>
  <si>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</si>
  <si>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</si>
  <si>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</si>
  <si>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</si>
  <si>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</si>
  <si>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</si>
  <si>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</si>
  <si>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</si>
  <si>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</si>
  <si>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</si>
  <si>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</si>
  <si>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</si>
  <si>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</si>
  <si>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</si>
  <si>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</si>
  <si>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</si>
  <si>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</si>
  <si>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</si>
  <si>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</si>
  <si>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</si>
  <si>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</si>
  <si>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</si>
  <si>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</si>
  <si>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</si>
  <si>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</si>
  <si>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</si>
  <si>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</si>
  <si>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</si>
  <si>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</si>
  <si>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</si>
  <si>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</si>
  <si>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</si>
  <si>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</si>
  <si>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</si>
  <si>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</si>
  <si>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</si>
  <si>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</si>
  <si>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</si>
  <si>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</si>
  <si>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</si>
  <si>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</si>
  <si>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</si>
  <si>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</si>
  <si>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</si>
  <si>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</si>
  <si>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</si>
  <si>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</si>
  <si>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</si>
  <si>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</si>
  <si>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</si>
  <si>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</si>
  <si>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</si>
  <si>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</si>
  <si>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</si>
  <si>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</si>
  <si>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</si>
  <si>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</si>
  <si>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</si>
  <si>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</si>
  <si>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</si>
  <si>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</si>
  <si>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</si>
  <si>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</si>
  <si>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</si>
  <si>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</si>
  <si>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</si>
  <si>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</si>
  <si>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</si>
  <si>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</si>
  <si>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</si>
  <si>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</si>
  <si>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</si>
  <si>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</si>
  <si>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</si>
  <si>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</si>
  <si>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</si>
  <si>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</si>
  <si>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</si>
  <si>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</si>
  <si>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</si>
  <si>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</si>
  <si>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</si>
  <si>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</si>
  <si>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</si>
  <si>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</si>
  <si>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</si>
  <si>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</si>
  <si>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</si>
  <si>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</si>
  <si>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</si>
  <si>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</si>
  <si>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</si>
  <si>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</si>
  <si>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</si>
  <si>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</si>
  <si>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</si>
  <si>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</si>
  <si>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</si>
  <si>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</si>
  <si>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</si>
  <si>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</si>
  <si>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</si>
  <si>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</si>
  <si>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</si>
  <si>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</si>
  <si>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</si>
  <si>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</si>
  <si>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</si>
  <si>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</si>
  <si>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</si>
  <si>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</si>
  <si>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</si>
  <si>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</si>
  <si>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</si>
  <si>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</si>
  <si>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</si>
  <si>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</si>
  <si>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</si>
  <si>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</si>
  <si>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</si>
  <si>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</si>
  <si>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</si>
  <si>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</si>
  <si>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</si>
  <si>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</si>
  <si>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</si>
  <si>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</si>
  <si>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</si>
  <si>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</si>
  <si>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</si>
  <si>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</si>
  <si>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</si>
  <si>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</si>
  <si>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</si>
  <si>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</si>
  <si>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</si>
  <si>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</si>
  <si>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</si>
  <si>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</si>
  <si>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</si>
  <si>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</si>
  <si>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</si>
  <si>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</si>
  <si>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</si>
  <si>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</si>
  <si>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</si>
  <si>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</si>
  <si>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</si>
  <si>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</si>
  <si>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</si>
  <si>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</si>
  <si>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</si>
  <si>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</si>
  <si>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</si>
  <si>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</si>
  <si>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</si>
  <si>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</si>
  <si>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</si>
  <si>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</si>
  <si>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</si>
  <si>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</si>
  <si>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</si>
  <si>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</si>
  <si>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</si>
  <si>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</si>
  <si>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</si>
  <si>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</si>
  <si>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</si>
  <si>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</si>
  <si>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</si>
  <si>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</si>
  <si>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</si>
  <si>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</si>
  <si>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</si>
  <si>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</si>
  <si>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</si>
  <si>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</si>
  <si>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</si>
  <si>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</si>
  <si>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</si>
  <si>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</si>
  <si>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</si>
  <si>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</si>
  <si>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</si>
  <si>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</si>
  <si>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</si>
  <si>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</si>
  <si>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</si>
  <si>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</si>
  <si>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</si>
  <si>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</si>
  <si>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</si>
  <si>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</si>
  <si>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</si>
  <si>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</si>
  <si>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</si>
  <si>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</si>
  <si>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</si>
  <si>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</si>
  <si>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</si>
  <si>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</si>
  <si>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</si>
  <si>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</si>
  <si>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</si>
  <si>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</si>
  <si>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</si>
  <si>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</si>
  <si>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</si>
  <si>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</si>
  <si>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</si>
  <si>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</si>
  <si>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</si>
  <si>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</si>
  <si>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</si>
  <si>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</si>
  <si>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</si>
  <si>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</si>
  <si>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</si>
  <si>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</si>
  <si>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</si>
  <si>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</si>
  <si>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</si>
  <si>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</si>
  <si>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</si>
  <si>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</si>
  <si>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</si>
  <si>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</si>
  <si>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</si>
  <si>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</si>
  <si>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</si>
  <si>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</si>
  <si>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</si>
  <si>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</si>
  <si>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</si>
  <si>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</si>
  <si>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</si>
  <si>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</si>
  <si>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</si>
  <si>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</si>
  <si>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</si>
  <si>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</si>
  <si>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</si>
  <si>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</si>
  <si>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</si>
  <si>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</si>
  <si>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</si>
  <si>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</si>
  <si>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</si>
  <si>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</si>
  <si>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</si>
  <si>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</si>
  <si>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</si>
  <si>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</si>
  <si>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</si>
  <si>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</si>
  <si>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</si>
  <si>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</si>
  <si>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</si>
  <si>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</si>
  <si>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</si>
  <si>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</si>
  <si>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</si>
  <si>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</si>
  <si>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</si>
  <si>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</si>
  <si>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</si>
  <si>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</si>
  <si>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</si>
  <si>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</si>
  <si>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</si>
  <si>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</si>
  <si>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</si>
  <si>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</si>
  <si>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</si>
  <si>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</si>
  <si>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</si>
  <si>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</si>
  <si>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</si>
  <si>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</si>
  <si>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</si>
  <si>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</si>
  <si>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</si>
  <si>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</si>
  <si>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</si>
  <si>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</si>
  <si>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</si>
  <si>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</si>
  <si>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</si>
  <si>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</si>
  <si>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</si>
  <si>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</si>
  <si>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</si>
  <si>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</si>
  <si>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</si>
  <si>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</si>
  <si>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</si>
  <si>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</si>
  <si>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</si>
  <si>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</si>
  <si>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</si>
  <si>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</si>
  <si>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</si>
  <si>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</si>
  <si>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</si>
  <si>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</si>
  <si>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</si>
  <si>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</si>
  <si>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</si>
  <si>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</si>
  <si>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</si>
  <si>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</si>
  <si>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</si>
  <si>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</si>
  <si>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</si>
  <si>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</si>
  <si>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</si>
  <si>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</si>
  <si>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</si>
  <si>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</si>
  <si>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</si>
  <si>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</si>
  <si>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</si>
  <si>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</si>
  <si>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</si>
  <si>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</si>
  <si>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</si>
  <si>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</si>
  <si>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</si>
  <si>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</si>
  <si>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</si>
  <si>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</si>
  <si>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</si>
  <si>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</si>
  <si>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</si>
  <si>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</si>
  <si>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</si>
  <si>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</si>
  <si>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</si>
  <si>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</si>
  <si>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</si>
  <si>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</si>
  <si>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</si>
  <si>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</si>
  <si>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</si>
  <si>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</si>
  <si>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</si>
  <si>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</si>
  <si>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</si>
  <si>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</si>
  <si>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</si>
  <si>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</si>
  <si>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</si>
  <si>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</si>
  <si>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</si>
  <si>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</si>
  <si>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</si>
  <si>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</si>
  <si>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</si>
  <si>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</si>
  <si>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</si>
  <si>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</si>
  <si>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</si>
  <si>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</si>
  <si>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</si>
  <si>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</si>
  <si>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</si>
  <si>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</si>
  <si>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</si>
  <si>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</si>
  <si>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</si>
  <si>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</si>
  <si>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</si>
  <si>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</si>
  <si>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</si>
  <si>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</si>
  <si>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</si>
  <si>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</si>
  <si>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</si>
  <si>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</si>
  <si>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</si>
  <si>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</si>
  <si>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</si>
  <si>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</si>
  <si>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</si>
  <si>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</si>
  <si>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</si>
  <si>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</si>
  <si>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</si>
  <si>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</si>
  <si>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</si>
  <si>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</si>
  <si>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</si>
  <si>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</si>
  <si>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</si>
  <si>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</si>
  <si>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</si>
  <si>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</si>
  <si>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</si>
  <si>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</si>
  <si>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</si>
  <si>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</si>
  <si>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</si>
  <si>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</si>
  <si>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</si>
  <si>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</si>
  <si>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</si>
  <si>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</si>
  <si>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</si>
  <si>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</si>
  <si>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</si>
  <si>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</si>
  <si>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</si>
  <si>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</si>
  <si>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</si>
  <si>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</si>
  <si>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</si>
  <si>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</si>
  <si>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</si>
  <si>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</si>
  <si>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</si>
  <si>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</si>
  <si>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</si>
  <si>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</si>
  <si>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</si>
  <si>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</si>
  <si>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</si>
  <si>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</si>
  <si>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</si>
  <si>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</si>
  <si>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</si>
  <si>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</si>
  <si>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</si>
  <si>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</si>
  <si>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</si>
  <si>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</si>
  <si>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</si>
  <si>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</si>
  <si>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</si>
  <si>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</si>
  <si>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</si>
  <si>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</si>
  <si>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</si>
  <si>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</si>
  <si>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</si>
  <si>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</si>
  <si>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</si>
  <si>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</si>
  <si>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</si>
  <si>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</si>
  <si>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</si>
  <si>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</si>
  <si>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</si>
  <si>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</si>
  <si>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</si>
  <si>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</si>
  <si>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</si>
  <si>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</si>
  <si>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</si>
  <si>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</si>
  <si>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</si>
  <si>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</si>
  <si>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</si>
  <si>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</si>
  <si>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</si>
  <si>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</si>
  <si>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</si>
  <si>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</si>
  <si>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</si>
  <si>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</si>
  <si>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</si>
  <si>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</si>
  <si>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</si>
  <si>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</si>
  <si>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</si>
  <si>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</si>
  <si>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</si>
  <si>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</si>
  <si>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</si>
  <si>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</si>
  <si>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</si>
  <si>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</si>
  <si>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</si>
  <si>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</si>
  <si>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</si>
  <si>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</si>
  <si>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</si>
  <si>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</si>
  <si>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</si>
  <si>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</si>
  <si>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</si>
  <si>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</si>
  <si>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</si>
  <si>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</si>
  <si>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</si>
  <si>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</si>
  <si>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</si>
  <si>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</si>
  <si>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</si>
  <si>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</si>
  <si>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</si>
  <si>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</si>
  <si>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</si>
  <si>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</si>
  <si>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</si>
  <si>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</si>
  <si>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</si>
  <si>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</si>
  <si>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</si>
  <si>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</si>
  <si>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</si>
  <si>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</si>
  <si>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</si>
  <si>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</si>
  <si>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</si>
  <si>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</si>
  <si>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</si>
  <si>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</si>
  <si>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</si>
  <si>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</si>
  <si>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</si>
  <si>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</si>
  <si>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</si>
  <si>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</si>
  <si>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</si>
  <si>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</si>
  <si>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</si>
  <si>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</si>
  <si>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</si>
  <si>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</si>
  <si>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</si>
  <si>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</si>
  <si>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</si>
  <si>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</si>
  <si>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</si>
  <si>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</si>
  <si>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</si>
  <si>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</si>
  <si>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</si>
  <si>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</si>
  <si>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</si>
  <si>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</si>
  <si>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</si>
  <si>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</si>
  <si>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</si>
  <si>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</si>
  <si>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</si>
  <si>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</si>
  <si>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</si>
  <si>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</si>
  <si>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</si>
  <si>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</si>
  <si>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</si>
  <si>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</si>
  <si>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</si>
  <si>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</si>
  <si>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</si>
  <si>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</si>
  <si>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</si>
  <si>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</si>
  <si>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</si>
  <si>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</si>
  <si>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</si>
  <si>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</si>
  <si>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</si>
  <si>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</si>
  <si>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</si>
  <si>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</si>
  <si>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</si>
  <si>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</si>
  <si>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</si>
  <si>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</si>
  <si>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</si>
  <si>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</si>
  <si>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</si>
  <si>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</si>
  <si>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</si>
  <si>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</si>
  <si>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</si>
  <si>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</si>
  <si>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</si>
  <si>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</si>
  <si>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</si>
  <si>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</si>
  <si>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</si>
  <si>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</si>
  <si>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</si>
  <si>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</si>
  <si>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</si>
  <si>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</si>
  <si>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</si>
  <si>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</si>
  <si>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</si>
  <si>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</si>
  <si>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</si>
  <si>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</si>
  <si>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</si>
  <si>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</si>
  <si>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</si>
  <si>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</si>
  <si>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</si>
  <si>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</si>
  <si>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</si>
  <si>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</si>
  <si>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</si>
  <si>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</si>
  <si>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</si>
  <si>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</si>
  <si>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</si>
  <si>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</si>
  <si>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</si>
  <si>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</si>
  <si>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</si>
  <si>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</si>
  <si>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</si>
  <si>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</si>
  <si>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</si>
  <si>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</si>
  <si>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</si>
  <si>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</si>
  <si>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</si>
  <si>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</si>
  <si>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</si>
  <si>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</si>
  <si>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</si>
  <si>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</si>
  <si>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</si>
  <si>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</si>
  <si>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</si>
  <si>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</si>
  <si>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</si>
  <si>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</si>
  <si>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</si>
  <si>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</si>
  <si>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</si>
  <si>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</si>
  <si>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</si>
  <si>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</si>
  <si>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</si>
  <si>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</si>
  <si>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</si>
  <si>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</si>
  <si>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</si>
  <si>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</si>
  <si>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</si>
  <si>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</si>
  <si>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</si>
  <si>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</si>
  <si>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</si>
  <si>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</si>
  <si>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</si>
  <si>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</si>
  <si>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</si>
  <si>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</si>
  <si>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</si>
  <si>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</si>
  <si>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</si>
  <si>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</si>
  <si>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</si>
  <si>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</si>
  <si>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</si>
  <si>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</si>
  <si>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</si>
  <si>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</si>
  <si>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</si>
  <si>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</si>
  <si>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</si>
  <si>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</si>
  <si>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</si>
  <si>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</si>
  <si>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</si>
  <si>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</si>
  <si>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</si>
  <si>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</si>
  <si>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</si>
  <si>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</si>
  <si>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</si>
  <si>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</si>
  <si>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</si>
  <si>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</si>
  <si>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</si>
  <si>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</si>
  <si>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</si>
  <si>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</si>
  <si>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</si>
  <si>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</si>
  <si>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</si>
  <si>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</si>
  <si>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</si>
  <si>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</si>
  <si>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</si>
  <si>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</si>
  <si>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</si>
  <si>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</si>
  <si>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</si>
  <si>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</si>
  <si>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</si>
  <si>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</si>
  <si>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</si>
  <si>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</si>
  <si>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</si>
  <si>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</si>
  <si>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</si>
  <si>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</si>
  <si>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</si>
  <si>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</si>
  <si>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</si>
  <si>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</si>
  <si>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</si>
  <si>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</si>
  <si>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</si>
  <si>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</si>
  <si>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</si>
  <si>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</si>
  <si>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</si>
  <si>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</si>
  <si>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</si>
  <si>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</si>
  <si>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</si>
  <si>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</si>
  <si>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</si>
  <si>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</si>
  <si>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</si>
  <si>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</si>
  <si>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</si>
  <si>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</si>
  <si>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</si>
  <si>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</si>
  <si>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</si>
  <si>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</si>
  <si>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</si>
  <si>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</si>
  <si>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</si>
  <si>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</si>
  <si>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</si>
  <si>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</si>
  <si>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</si>
  <si>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</si>
  <si>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</si>
  <si>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</si>
  <si>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</si>
  <si>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</si>
  <si>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</si>
  <si>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</si>
  <si>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</si>
  <si>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</si>
  <si>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</si>
  <si>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</si>
  <si>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</si>
  <si>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</si>
  <si>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</si>
  <si>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</si>
  <si>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</si>
  <si>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</si>
  <si>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</si>
  <si>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</si>
  <si>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</si>
  <si>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</si>
  <si>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</si>
  <si>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</si>
  <si>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</si>
  <si>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</si>
  <si>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</si>
  <si>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</si>
  <si>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</si>
  <si>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</si>
  <si>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</si>
  <si>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</si>
  <si>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</si>
  <si>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</si>
  <si>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</si>
  <si>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</si>
  <si>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</si>
  <si>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</si>
  <si>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</si>
  <si>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</si>
  <si>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</si>
  <si>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</si>
  <si>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</si>
  <si>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</si>
  <si>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</si>
  <si>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</si>
  <si>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</si>
  <si>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</si>
  <si>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</si>
  <si>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</si>
  <si>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</si>
  <si>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</si>
  <si>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</si>
  <si>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</si>
  <si>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</si>
  <si>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</si>
  <si>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</si>
  <si>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</si>
  <si>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</si>
  <si>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</si>
  <si>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</si>
  <si>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</si>
  <si>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</si>
  <si>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</si>
  <si>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</si>
  <si>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</si>
  <si>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</si>
  <si>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</si>
  <si>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</si>
  <si>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</si>
  <si>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</si>
  <si>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</si>
  <si>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</si>
  <si>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</si>
  <si>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</si>
  <si>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</si>
  <si>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</si>
  <si>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</si>
  <si>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</si>
  <si>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</si>
  <si>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</si>
  <si>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</si>
  <si>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</si>
  <si>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</si>
  <si>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</si>
  <si>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</si>
  <si>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</si>
  <si>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</si>
  <si>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</si>
  <si>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</si>
  <si>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</si>
  <si>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</si>
  <si>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</si>
  <si>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</si>
  <si>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</si>
  <si>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</si>
  <si>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</si>
  <si>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</si>
  <si>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</si>
  <si>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</si>
  <si>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</si>
  <si>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</si>
  <si>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</si>
  <si>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</si>
  <si>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</si>
  <si>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</si>
  <si>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</si>
  <si>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</si>
  <si>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</si>
  <si>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</si>
  <si>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</si>
  <si>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</si>
  <si>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</si>
  <si>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</si>
  <si>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</si>
  <si>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</si>
  <si>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</si>
  <si>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</si>
  <si>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</si>
  <si>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</si>
  <si>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</si>
  <si>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</si>
  <si>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</si>
  <si>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</si>
  <si>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</si>
  <si>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</si>
  <si>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</si>
  <si>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</si>
  <si>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</si>
  <si>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</si>
  <si>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</si>
  <si>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</si>
  <si>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</si>
  <si>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</si>
  <si>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</si>
  <si>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</si>
  <si>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</si>
  <si>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</si>
  <si>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</si>
  <si>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</si>
  <si>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</si>
  <si>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</si>
  <si>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</si>
  <si>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</si>
  <si>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</si>
  <si>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</si>
  <si>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</si>
  <si>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</si>
  <si>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</si>
  <si>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</si>
  <si>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</si>
  <si>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</si>
  <si>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</si>
  <si>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</si>
  <si>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</si>
  <si>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</si>
  <si>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</si>
  <si>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</si>
  <si>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</si>
  <si>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</si>
  <si>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</si>
  <si>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</si>
  <si>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</si>
  <si>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</si>
  <si>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</si>
  <si>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</si>
  <si>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</si>
  <si>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</si>
  <si>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</si>
  <si>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</si>
  <si>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</si>
  <si>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</si>
  <si>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</si>
  <si>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</si>
  <si>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</si>
  <si>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</si>
  <si>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</si>
  <si>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</si>
  <si>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</si>
  <si>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</si>
  <si>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</si>
  <si>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</si>
  <si>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</si>
  <si>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</si>
  <si>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</si>
  <si>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</si>
  <si>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</si>
  <si>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</si>
  <si>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</si>
  <si>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</si>
  <si>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</si>
  <si>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</si>
  <si>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</si>
  <si>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</si>
  <si>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</si>
  <si>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</si>
  <si>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</si>
  <si>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</si>
  <si>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</si>
  <si>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</si>
  <si>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</si>
  <si>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</si>
  <si>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</si>
  <si>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</si>
  <si>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</si>
  <si>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</si>
  <si>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</si>
  <si>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</si>
  <si>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</si>
  <si>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</si>
  <si>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</si>
  <si>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</si>
  <si>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</si>
  <si>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</si>
  <si>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</si>
  <si>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</si>
  <si>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</si>
  <si>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</si>
  <si>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</si>
  <si>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</si>
  <si>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</si>
  <si>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</si>
  <si>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</si>
  <si>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</si>
  <si>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</si>
  <si>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</si>
  <si>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</si>
  <si>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</si>
  <si>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</si>
  <si>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</si>
  <si>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</si>
  <si>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</si>
  <si>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</si>
  <si>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</si>
  <si>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</si>
  <si>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</si>
  <si>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</si>
  <si>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</si>
  <si>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</si>
  <si>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</si>
  <si>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</si>
  <si>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</si>
  <si>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</si>
  <si>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</si>
  <si>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</si>
  <si>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</si>
  <si>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</si>
  <si>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</si>
  <si>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</si>
  <si>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</si>
  <si>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</si>
  <si>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</si>
  <si>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</si>
  <si>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</si>
  <si>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</si>
  <si>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</si>
  <si>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</si>
  <si>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</si>
  <si>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</si>
  <si>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</si>
  <si>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</si>
  <si>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</si>
  <si>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</si>
  <si>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</si>
  <si>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</si>
  <si>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</si>
  <si>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</si>
  <si>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</si>
  <si>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</si>
  <si>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</si>
  <si>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</si>
  <si>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</si>
  <si>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</si>
  <si>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</si>
  <si>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</si>
  <si>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</si>
  <si>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</si>
  <si>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</si>
  <si>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</si>
  <si>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</si>
  <si>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</si>
  <si>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</si>
  <si>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</si>
  <si>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</si>
  <si>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</si>
  <si>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</si>
  <si>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</si>
  <si>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</si>
  <si>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</si>
  <si>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</si>
  <si>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</si>
  <si>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</si>
  <si>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</si>
  <si>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</si>
  <si>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</si>
  <si>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</si>
  <si>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</si>
  <si>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</si>
  <si>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</si>
  <si>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</si>
  <si>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</si>
  <si>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</si>
  <si>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</si>
  <si>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</si>
  <si>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</si>
  <si>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</si>
  <si>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</si>
  <si>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</si>
  <si>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</si>
  <si>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</si>
  <si>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</si>
  <si>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</si>
  <si>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</si>
  <si>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</si>
  <si>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</si>
  <si>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</si>
  <si>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</si>
  <si>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</si>
  <si>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</si>
  <si>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</si>
  <si>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</si>
  <si>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</si>
  <si>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</si>
  <si>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</si>
  <si>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</si>
  <si>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</si>
  <si>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</si>
  <si>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</si>
  <si>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</si>
  <si>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</si>
  <si>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</si>
  <si>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</si>
  <si>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</si>
  <si>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</si>
  <si>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</si>
  <si>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</si>
  <si>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</si>
  <si>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</si>
  <si>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</si>
  <si>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</si>
  <si>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</si>
  <si>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</si>
  <si>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</si>
  <si>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</si>
  <si>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</si>
  <si>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</si>
  <si>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</si>
  <si>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</si>
  <si>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</si>
  <si>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</si>
  <si>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</si>
  <si>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</si>
  <si>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</si>
  <si>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</si>
  <si>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</si>
  <si>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</si>
  <si>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</si>
  <si>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</si>
  <si>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</si>
  <si>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</si>
  <si>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</si>
  <si>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</si>
  <si>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</si>
  <si>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</si>
  <si>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</si>
  <si>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</si>
  <si>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</si>
  <si>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</si>
  <si>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</si>
  <si>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</si>
  <si>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</si>
  <si>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</si>
  <si>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</si>
  <si>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</si>
  <si>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</si>
  <si>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</si>
  <si>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</si>
  <si>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</si>
  <si>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</si>
  <si>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</si>
  <si>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</si>
  <si>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</si>
  <si>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</si>
  <si>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</si>
  <si>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</si>
  <si>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</si>
  <si>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</si>
  <si>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</si>
  <si>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</si>
  <si>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</si>
  <si>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</si>
  <si>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</si>
  <si>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</si>
  <si>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</si>
  <si>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</si>
  <si>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</si>
  <si>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</si>
  <si>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</si>
  <si>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</si>
  <si>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</si>
  <si>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</si>
  <si>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</si>
  <si>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</si>
  <si>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</si>
  <si>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</si>
  <si>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</si>
  <si>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</si>
  <si>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</si>
  <si>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</si>
  <si>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</si>
  <si>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</si>
  <si>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</si>
  <si>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</si>
  <si>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</si>
  <si>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</si>
  <si>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</si>
  <si>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</si>
  <si>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</si>
  <si>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</si>
  <si>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</si>
  <si>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</si>
  <si>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</si>
  <si>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</si>
  <si>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</si>
  <si>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</si>
  <si>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</si>
  <si>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</si>
  <si>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</si>
  <si>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</si>
  <si>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</si>
  <si>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</si>
  <si>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</si>
  <si>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</si>
  <si>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</si>
  <si>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</si>
  <si>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</si>
  <si>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</si>
  <si>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</si>
  <si>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</si>
  <si>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</si>
  <si>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</si>
  <si>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</si>
  <si>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</si>
  <si>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</si>
  <si>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</si>
  <si>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</si>
  <si>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</si>
  <si>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</si>
  <si>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</si>
  <si>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</si>
  <si>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</si>
  <si>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</si>
  <si>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</si>
  <si>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</si>
  <si>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</si>
  <si>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</si>
  <si>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</si>
  <si>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</si>
  <si>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</si>
  <si>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</si>
  <si>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</si>
  <si>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</si>
  <si>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</si>
  <si>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</si>
  <si>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</si>
  <si>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</si>
  <si>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</si>
  <si>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</si>
  <si>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</si>
  <si>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</si>
  <si>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</si>
  <si>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</si>
  <si>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</si>
  <si>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</si>
  <si>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</si>
  <si>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</si>
  <si>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</si>
  <si>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</si>
  <si>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</si>
  <si>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</si>
  <si>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</si>
  <si>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</si>
  <si>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</si>
  <si>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</si>
  <si>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</si>
  <si>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</si>
  <si>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</si>
  <si>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</si>
  <si>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</si>
  <si>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</si>
  <si>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</si>
  <si>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</si>
  <si>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</si>
  <si>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</si>
  <si>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</si>
  <si>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</si>
  <si>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</si>
  <si>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</si>
  <si>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</si>
  <si>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</si>
  <si>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</si>
  <si>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</si>
  <si>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</si>
  <si>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</si>
  <si>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</si>
  <si>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</si>
  <si>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</si>
  <si>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</si>
  <si>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</si>
  <si>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</si>
  <si>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</si>
  <si>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</si>
  <si>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</si>
  <si>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</si>
  <si>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</si>
  <si>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</si>
  <si>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</si>
  <si>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</si>
  <si>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</si>
  <si>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</si>
  <si>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</si>
  <si>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</si>
  <si>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</si>
  <si>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</si>
  <si>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</si>
  <si>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</si>
  <si>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</si>
  <si>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</si>
  <si>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</si>
  <si>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</si>
  <si>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</si>
  <si>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</si>
  <si>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</si>
  <si>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</si>
  <si>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</si>
  <si>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</si>
  <si>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</si>
  <si>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</si>
  <si>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</si>
  <si>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</si>
  <si>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</si>
  <si>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</si>
  <si>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</si>
  <si>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</si>
  <si>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</si>
  <si>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</si>
  <si>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</si>
  <si>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</si>
  <si>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</si>
  <si>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</si>
  <si>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</si>
  <si>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</si>
  <si>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</si>
  <si>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</si>
  <si>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</si>
  <si>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</si>
  <si>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</si>
  <si>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</si>
  <si>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</si>
  <si>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</si>
  <si>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</si>
  <si>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</si>
  <si>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</si>
  <si>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</si>
  <si>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</si>
  <si>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</si>
  <si>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</si>
  <si>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</si>
  <si>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</si>
  <si>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</si>
  <si>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</si>
  <si>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</si>
  <si>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</si>
  <si>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</si>
  <si>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</si>
  <si>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</si>
  <si>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</si>
  <si>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</si>
  <si>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</si>
  <si>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</si>
  <si>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</si>
  <si>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</si>
  <si>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</si>
  <si>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</si>
  <si>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</si>
  <si>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</si>
  <si>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</si>
  <si>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</si>
  <si>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</si>
  <si>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</si>
  <si>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</si>
  <si>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</si>
  <si>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</si>
  <si>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</si>
  <si>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</si>
  <si>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</si>
  <si>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</si>
  <si>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</si>
  <si>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</si>
  <si>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</si>
  <si>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</si>
  <si>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</si>
  <si>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</si>
  <si>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</si>
  <si>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</si>
  <si>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</si>
  <si>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</si>
  <si>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</si>
  <si>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</si>
  <si>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</si>
  <si>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</si>
  <si>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</si>
  <si>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</si>
  <si>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</si>
  <si>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</si>
  <si>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</si>
  <si>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</si>
  <si>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</si>
  <si>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</si>
  <si>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</si>
  <si>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</si>
  <si>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</si>
  <si>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</si>
  <si>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</si>
  <si>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</si>
  <si>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</si>
  <si>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</si>
  <si>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</si>
  <si>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</si>
  <si>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</si>
  <si>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</si>
  <si>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</si>
  <si>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</si>
  <si>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</si>
  <si>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</si>
  <si>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</si>
  <si>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</si>
  <si>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</si>
  <si>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</si>
  <si>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</si>
  <si>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</si>
  <si>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</si>
  <si>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</si>
  <si>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</si>
  <si>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</si>
  <si>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</si>
  <si>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</si>
  <si>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</si>
  <si>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</si>
  <si>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</si>
  <si>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</si>
  <si>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</si>
  <si>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</si>
  <si>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</si>
  <si>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</si>
  <si>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</si>
  <si>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</si>
  <si>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</si>
  <si>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</si>
  <si>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</si>
  <si>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</si>
  <si>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</si>
  <si>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</si>
  <si>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</si>
  <si>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</si>
  <si>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</si>
  <si>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</si>
  <si>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</si>
  <si>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</si>
  <si>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</si>
  <si>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</si>
  <si>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</si>
  <si>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</si>
  <si>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</si>
  <si>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</si>
  <si>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</si>
  <si>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</si>
  <si>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</si>
  <si>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</si>
  <si>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</si>
  <si>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</si>
  <si>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</si>
  <si>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</si>
  <si>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</si>
  <si>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</si>
  <si>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</si>
  <si>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</si>
  <si>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</si>
  <si>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</si>
  <si>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</si>
  <si>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</si>
  <si>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</si>
  <si>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</si>
  <si>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</si>
  <si>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</si>
  <si>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</si>
  <si>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</si>
  <si>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</si>
  <si>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</si>
  <si>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</si>
  <si>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</si>
  <si>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</si>
  <si>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</si>
  <si>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</si>
  <si>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</si>
  <si>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</si>
  <si>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</si>
  <si>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</si>
  <si>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</si>
  <si>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</si>
  <si>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</si>
  <si>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</si>
  <si>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</si>
  <si>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</si>
  <si>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</si>
  <si>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</si>
  <si>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</si>
  <si>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</si>
  <si>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</si>
  <si>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</si>
  <si>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</si>
  <si>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</si>
  <si>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</si>
  <si>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</si>
  <si>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</si>
  <si>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</si>
  <si>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</si>
  <si>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</si>
  <si>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</si>
  <si>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</si>
  <si>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</si>
  <si>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</si>
  <si>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</si>
  <si>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</si>
  <si>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</si>
  <si>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</si>
  <si>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</si>
  <si>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</si>
  <si>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</si>
  <si>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</si>
  <si>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</si>
  <si>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</si>
  <si>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</si>
  <si>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</si>
  <si>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</si>
  <si>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</si>
  <si>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</si>
  <si>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</si>
  <si>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</si>
  <si>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</si>
  <si>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</si>
  <si>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</si>
  <si>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</si>
  <si>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</si>
  <si>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</si>
  <si>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</si>
  <si>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</si>
  <si>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</si>
  <si>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</si>
  <si>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</si>
  <si>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</si>
  <si>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</si>
  <si>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</si>
  <si>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</si>
  <si>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</si>
  <si>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</si>
  <si>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</si>
  <si>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</si>
  <si>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</si>
  <si>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</si>
  <si>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</si>
  <si>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</si>
  <si>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</si>
  <si>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</si>
  <si>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</si>
  <si>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</si>
  <si>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</si>
  <si>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</si>
  <si>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</si>
  <si>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</si>
  <si>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</si>
  <si>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</si>
  <si>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</si>
  <si>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</si>
  <si>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</si>
  <si>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</si>
  <si>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</si>
  <si>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</si>
  <si>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</si>
  <si>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</si>
  <si>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</si>
  <si>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</si>
  <si>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</si>
  <si>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</si>
  <si>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</si>
  <si>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</si>
  <si>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</si>
  <si>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</si>
  <si>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</si>
  <si>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</si>
  <si>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</si>
  <si>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</si>
  <si>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</si>
  <si>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</si>
  <si>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</si>
  <si>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</si>
  <si>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</si>
  <si>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</si>
  <si>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</si>
  <si>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</si>
  <si>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</si>
  <si>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</si>
  <si>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</si>
  <si>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</si>
  <si>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</si>
  <si>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</si>
  <si>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</si>
  <si>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</si>
  <si>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</si>
  <si>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</si>
  <si>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</si>
  <si>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</si>
  <si>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</si>
  <si>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</si>
  <si>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</si>
  <si>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</si>
  <si>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</si>
  <si>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</si>
  <si>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</si>
  <si>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</si>
  <si>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</si>
  <si>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</si>
  <si>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</si>
  <si>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</si>
  <si>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</si>
  <si>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</si>
  <si>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</si>
  <si>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</si>
  <si>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</si>
  <si>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</si>
  <si>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</si>
  <si>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</si>
  <si>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</si>
  <si>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</si>
  <si>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</si>
  <si>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</si>
  <si>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</si>
  <si>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</si>
  <si>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</si>
  <si>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</si>
  <si>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</si>
  <si>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</si>
  <si>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</si>
  <si>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</si>
  <si>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</si>
  <si>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</si>
  <si>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</si>
  <si>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</si>
  <si>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</si>
  <si>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</si>
  <si>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</si>
  <si>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</si>
  <si>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</si>
  <si>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</si>
  <si>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</si>
  <si>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</si>
  <si>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</si>
  <si>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</si>
  <si>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</si>
  <si>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</si>
  <si>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</si>
  <si>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</si>
  <si>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</si>
  <si>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</si>
  <si>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</si>
  <si>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</si>
  <si>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</si>
  <si>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</si>
  <si>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</si>
  <si>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</si>
  <si>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</si>
  <si>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</si>
  <si>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</si>
  <si>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</si>
  <si>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</si>
  <si>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</si>
  <si>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</si>
  <si>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</si>
  <si>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</si>
  <si>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</si>
  <si>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</si>
  <si>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</si>
  <si>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</si>
  <si>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</si>
  <si>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</si>
  <si>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</si>
  <si>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</si>
  <si>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</si>
  <si>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</si>
  <si>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</si>
  <si>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</si>
  <si>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</si>
  <si>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</si>
  <si>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</si>
  <si>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</si>
  <si>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</si>
  <si>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</si>
  <si>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</si>
  <si>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</si>
  <si>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</si>
  <si>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</si>
  <si>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</si>
  <si>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</si>
  <si>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</si>
  <si>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</si>
  <si>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</si>
  <si>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</si>
  <si>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</si>
  <si>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</si>
  <si>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</si>
  <si>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</si>
  <si>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</si>
  <si>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</si>
  <si>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</si>
  <si>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</si>
  <si>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</si>
  <si>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</si>
  <si>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</si>
  <si>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</si>
  <si>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</si>
  <si>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</si>
  <si>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</si>
  <si>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</si>
  <si>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</si>
  <si>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</si>
  <si>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</si>
  <si>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</si>
  <si>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</si>
  <si>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</si>
  <si>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</si>
  <si>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</si>
  <si>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</si>
  <si>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</si>
  <si>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</si>
  <si>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</si>
  <si>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</si>
  <si>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</si>
  <si>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</si>
  <si>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</si>
  <si>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</si>
  <si>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</si>
  <si>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</si>
  <si>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</si>
  <si>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</si>
  <si>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</si>
  <si>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</si>
  <si>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</si>
  <si>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</si>
  <si>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</si>
  <si>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</si>
  <si>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</si>
  <si>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</si>
  <si>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</si>
  <si>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</si>
  <si>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</si>
  <si>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</si>
  <si>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</si>
  <si>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</si>
  <si>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</si>
  <si>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</si>
  <si>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</si>
  <si>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</si>
  <si>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</si>
  <si>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</si>
  <si>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</si>
  <si>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</si>
  <si>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</si>
  <si>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</si>
  <si>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</si>
  <si>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</si>
  <si>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</si>
  <si>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</si>
  <si>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</si>
  <si>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</si>
  <si>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</si>
  <si>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</si>
  <si>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</si>
  <si>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</si>
  <si>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</si>
  <si>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</si>
  <si>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</si>
  <si>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</si>
  <si>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</si>
  <si>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</si>
  <si>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</si>
  <si>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</si>
  <si>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</si>
  <si>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</si>
  <si>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</si>
  <si>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</si>
  <si>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</si>
  <si>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</si>
  <si>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</si>
  <si>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</si>
  <si>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</si>
  <si>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</si>
  <si>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</si>
  <si>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</si>
  <si>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</si>
  <si>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</si>
  <si>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</si>
  <si>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</si>
  <si>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</si>
  <si>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</si>
  <si>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</si>
  <si>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</si>
  <si>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</si>
  <si>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</si>
  <si>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</si>
  <si>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</si>
  <si>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</si>
  <si>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</si>
  <si>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</si>
  <si>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</si>
  <si>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</si>
  <si>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</si>
  <si>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</si>
  <si>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</si>
  <si>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</si>
  <si>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</si>
  <si>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</si>
  <si>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</si>
  <si>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</si>
  <si>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</si>
  <si>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</si>
  <si>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</si>
  <si>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</si>
  <si>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</si>
  <si>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</si>
  <si>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</si>
  <si>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</si>
  <si>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</si>
  <si>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</si>
  <si>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</si>
  <si>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</si>
  <si>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</si>
  <si>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</si>
  <si>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</si>
  <si>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</si>
  <si>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</si>
  <si>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</si>
  <si>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</si>
  <si>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</si>
  <si>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</si>
  <si>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</si>
  <si>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</si>
  <si>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</si>
  <si>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</si>
  <si>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</si>
  <si>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</si>
  <si>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</si>
  <si>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</si>
  <si>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</si>
  <si>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</si>
  <si>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</si>
  <si>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</si>
  <si>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</si>
  <si>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</si>
  <si>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</si>
  <si>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</si>
  <si>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</si>
  <si>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</si>
  <si>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</si>
  <si>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</si>
  <si>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</si>
  <si>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</si>
  <si>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</si>
  <si>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</si>
  <si>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</si>
  <si>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</si>
  <si>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</si>
  <si>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</si>
  <si>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</si>
  <si>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</si>
  <si>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</si>
  <si>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</si>
  <si>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</si>
  <si>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</si>
  <si>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</si>
  <si>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</si>
  <si>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</si>
  <si>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</si>
  <si>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</si>
  <si>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</si>
  <si>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</si>
  <si>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</si>
  <si>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</si>
  <si>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</si>
  <si>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</si>
  <si>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</si>
  <si>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</si>
  <si>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</si>
  <si>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</si>
  <si>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</si>
  <si>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</si>
  <si>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</si>
  <si>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</si>
  <si>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</si>
  <si>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</si>
  <si>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</si>
  <si>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</si>
  <si>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</si>
  <si>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</si>
  <si>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</si>
  <si>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</si>
  <si>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</si>
  <si>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</si>
  <si>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</si>
  <si>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</si>
  <si>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</si>
  <si>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</si>
  <si>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</si>
  <si>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</si>
  <si>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</si>
  <si>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</si>
  <si>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</si>
  <si>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</si>
  <si>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</si>
  <si>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</si>
  <si>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</si>
  <si>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</si>
  <si>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</si>
  <si>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</si>
  <si>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</si>
  <si>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</si>
  <si>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</si>
  <si>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</si>
  <si>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</si>
  <si>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</si>
  <si>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</si>
  <si>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</si>
  <si>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</si>
  <si>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</si>
  <si>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</si>
  <si>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</si>
  <si>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</si>
  <si>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</si>
  <si>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</si>
  <si>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</si>
  <si>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</si>
  <si>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</si>
  <si>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</si>
  <si>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</si>
  <si>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</si>
  <si>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</si>
  <si>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</si>
  <si>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</si>
  <si>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</si>
  <si>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</si>
  <si>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</si>
  <si>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</si>
  <si>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</si>
  <si>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</si>
  <si>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</si>
  <si>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</si>
  <si>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</si>
  <si>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</si>
  <si>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</si>
  <si>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</si>
  <si>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</si>
  <si>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</si>
  <si>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</si>
  <si>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</si>
  <si>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</si>
  <si>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</si>
  <si>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</si>
  <si>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</si>
  <si>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</si>
  <si>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</si>
  <si>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</si>
  <si>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</si>
  <si>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</si>
  <si>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</si>
  <si>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</si>
  <si>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</si>
  <si>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</si>
  <si>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</si>
  <si>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</si>
  <si>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</si>
  <si>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</si>
  <si>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</si>
  <si>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</si>
  <si>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</si>
  <si>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</si>
  <si>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</si>
  <si>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</si>
  <si>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</si>
  <si>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</si>
  <si>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</si>
  <si>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</si>
  <si>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</si>
  <si>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</si>
  <si>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</si>
  <si>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</si>
  <si>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</si>
  <si>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</si>
  <si>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</si>
  <si>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</si>
  <si>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</si>
  <si>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</si>
  <si>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</si>
  <si>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</si>
  <si>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</si>
  <si>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</si>
  <si>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</si>
  <si>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</si>
  <si>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</si>
  <si>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</si>
  <si>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</si>
  <si>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</si>
  <si>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</si>
  <si>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</si>
  <si>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</si>
  <si>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</si>
  <si>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</si>
  <si>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</si>
  <si>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</si>
  <si>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</si>
  <si>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</si>
  <si>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</si>
  <si>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</si>
  <si>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</si>
  <si>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</si>
  <si>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</si>
  <si>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</si>
  <si>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</si>
  <si>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</si>
  <si>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</si>
  <si>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</si>
  <si>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</si>
  <si>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</si>
  <si>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</si>
  <si>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</si>
  <si>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</si>
  <si>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</si>
  <si>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</si>
  <si>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</si>
  <si>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</si>
  <si>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</si>
  <si>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</si>
  <si>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</si>
  <si>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</si>
  <si>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</si>
  <si>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</si>
  <si>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</si>
  <si>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</si>
  <si>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</si>
  <si>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</si>
  <si>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</si>
  <si>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</si>
  <si>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</si>
  <si>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</si>
  <si>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</si>
  <si>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</si>
  <si>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</si>
  <si>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</si>
  <si>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</si>
  <si>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</si>
  <si>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</si>
  <si>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</si>
  <si>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</si>
  <si>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</si>
  <si>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</si>
  <si>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</si>
  <si>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</si>
  <si>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</si>
  <si>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</si>
  <si>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</si>
  <si>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</si>
  <si>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</si>
  <si>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</si>
  <si>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</si>
  <si>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</si>
  <si>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</si>
  <si>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</si>
  <si>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</si>
  <si>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</si>
  <si>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</si>
  <si>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</si>
  <si>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</si>
  <si>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</si>
  <si>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</si>
  <si>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</si>
  <si>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</si>
  <si>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</si>
  <si>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</si>
  <si>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</si>
  <si>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</si>
  <si>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</si>
  <si>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</si>
  <si>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</si>
  <si>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</si>
  <si>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</si>
  <si>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</si>
  <si>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</si>
  <si>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</si>
  <si>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</si>
  <si>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</si>
  <si>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</si>
  <si>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</si>
  <si>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</si>
  <si>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</si>
  <si>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</si>
  <si>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</si>
  <si>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</si>
  <si>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</si>
  <si>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</si>
  <si>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</si>
  <si>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</si>
  <si>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</si>
  <si>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</si>
  <si>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</si>
  <si>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</si>
  <si>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</si>
  <si>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</si>
  <si>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</si>
  <si>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</si>
  <si>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</si>
  <si>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</si>
  <si>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</si>
  <si>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</si>
  <si>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</si>
  <si>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</si>
  <si>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</si>
  <si>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</si>
  <si>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</si>
  <si>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</si>
  <si>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</si>
  <si>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</si>
  <si>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</si>
  <si>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</si>
  <si>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</si>
  <si>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</si>
  <si>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</si>
  <si>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</si>
  <si>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</si>
  <si>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</si>
  <si>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</si>
  <si>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</si>
  <si>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</si>
  <si>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</si>
  <si>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</si>
  <si>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</si>
  <si>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</si>
  <si>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</si>
  <si>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</si>
  <si>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</si>
  <si>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</si>
  <si>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</si>
  <si>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</si>
  <si>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</si>
  <si>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</si>
  <si>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</si>
  <si>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</si>
  <si>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</si>
  <si>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</si>
  <si>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</si>
  <si>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</si>
  <si>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</si>
  <si>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</si>
  <si>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</si>
  <si>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</si>
  <si>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</si>
  <si>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</si>
  <si>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</si>
  <si>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</si>
  <si>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</si>
  <si>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</si>
  <si>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</si>
  <si>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</si>
  <si>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</si>
  <si>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</si>
  <si>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</si>
  <si>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</si>
  <si>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</si>
  <si>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</si>
  <si>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</si>
  <si>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</si>
  <si>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</si>
  <si>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</si>
  <si>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</si>
  <si>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</si>
  <si>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</si>
  <si>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</si>
  <si>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</si>
  <si>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</si>
  <si>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</si>
  <si>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</si>
  <si>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</si>
  <si>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</si>
  <si>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</si>
  <si>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</si>
  <si>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</si>
  <si>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</si>
  <si>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</si>
  <si>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</si>
  <si>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</si>
  <si>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</si>
  <si>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</si>
  <si>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</si>
  <si>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</si>
  <si>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</si>
  <si>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</si>
  <si>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</si>
  <si>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</si>
  <si>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</si>
  <si>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</si>
  <si>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</si>
  <si>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</si>
  <si>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</si>
  <si>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</si>
  <si>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</si>
  <si>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</si>
  <si>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</si>
  <si>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</si>
  <si>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</si>
  <si>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</si>
  <si>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</si>
  <si>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</si>
  <si>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</si>
  <si>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</si>
  <si>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</si>
  <si>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</si>
  <si>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</si>
  <si>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</si>
  <si>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</si>
  <si>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</si>
  <si>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</si>
  <si>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</si>
  <si>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</si>
  <si>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</si>
  <si>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</si>
  <si>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</si>
  <si>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</si>
  <si>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</si>
  <si>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</si>
  <si>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</si>
  <si>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</si>
  <si>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</si>
  <si>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</si>
  <si>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</si>
  <si>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</si>
  <si>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</si>
  <si>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</si>
  <si>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</si>
  <si>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</si>
  <si>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</si>
  <si>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</si>
  <si>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</si>
  <si>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</si>
  <si>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</si>
  <si>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</si>
  <si>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</si>
  <si>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</si>
  <si>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</si>
  <si>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</si>
  <si>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</si>
  <si>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</si>
  <si>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</si>
  <si>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</si>
  <si>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</si>
  <si>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</si>
  <si>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</si>
  <si>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</si>
  <si>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</si>
  <si>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</si>
  <si>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</si>
  <si>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</si>
  <si>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</si>
  <si>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</si>
  <si>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</si>
  <si>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</si>
  <si>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</si>
  <si>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</si>
  <si>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</si>
  <si>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</si>
  <si>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</si>
  <si>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</si>
  <si>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</si>
  <si>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</si>
  <si>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</si>
  <si>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</si>
  <si>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</si>
  <si>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</si>
  <si>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</si>
  <si>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</si>
  <si>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</si>
  <si>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</si>
  <si>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</si>
  <si>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</si>
  <si>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</si>
  <si>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</si>
  <si>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</si>
  <si>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</si>
  <si>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</si>
  <si>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</si>
  <si>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</si>
  <si>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</si>
  <si>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</si>
  <si>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</si>
  <si>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</si>
  <si>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</si>
  <si>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</si>
  <si>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</si>
  <si>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</si>
  <si>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</si>
  <si>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</si>
  <si>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</si>
  <si>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</si>
  <si>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</si>
  <si>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</si>
  <si>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</si>
  <si>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</si>
  <si>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</si>
  <si>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</si>
  <si>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</si>
  <si>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</si>
  <si>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</si>
  <si>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</si>
  <si>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</si>
  <si>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</si>
  <si>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</si>
  <si>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</si>
  <si>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</si>
  <si>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</si>
  <si>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</si>
  <si>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</si>
  <si>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</si>
  <si>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</si>
  <si>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</si>
  <si>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</si>
  <si>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</si>
  <si>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</si>
  <si>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</si>
  <si>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</si>
  <si>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</si>
  <si>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</si>
  <si>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</si>
  <si>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</si>
  <si>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</si>
  <si>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</si>
  <si>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</si>
  <si>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</si>
  <si>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</si>
  <si>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</si>
  <si>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</si>
  <si>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</si>
  <si>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</si>
  <si>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</si>
  <si>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</si>
  <si>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</si>
  <si>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</si>
  <si>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</si>
  <si>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</si>
  <si>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</si>
  <si>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</si>
  <si>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</si>
  <si>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</si>
  <si>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</si>
  <si>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</si>
  <si>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</si>
  <si>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</si>
  <si>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</si>
  <si>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</si>
  <si>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</si>
  <si>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</si>
  <si>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</si>
  <si>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</si>
  <si>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</si>
  <si>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</si>
  <si>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</si>
  <si>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</si>
  <si>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</si>
  <si>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</si>
  <si>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</si>
  <si>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</si>
  <si>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</si>
  <si>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</si>
  <si>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</si>
  <si>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</si>
  <si>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</si>
  <si>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</si>
  <si>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</si>
  <si>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</si>
  <si>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</si>
  <si>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</si>
  <si>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</si>
  <si>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</si>
  <si>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</si>
  <si>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</si>
  <si>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</si>
  <si>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</si>
  <si>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</si>
  <si>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</si>
  <si>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</si>
  <si>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</si>
  <si>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</si>
  <si>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</si>
  <si>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</si>
  <si>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</si>
  <si>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</si>
  <si>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</si>
  <si>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</si>
  <si>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</si>
  <si>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</si>
  <si>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</si>
  <si>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</si>
  <si>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</si>
  <si>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</si>
  <si>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</si>
  <si>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</si>
  <si>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</si>
  <si>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</si>
  <si>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</si>
  <si>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</si>
  <si>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</si>
  <si>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</si>
  <si>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</si>
  <si>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</si>
  <si>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</si>
  <si>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</si>
  <si>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</si>
  <si>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</si>
  <si>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</si>
  <si>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</si>
  <si>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</si>
  <si>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</si>
  <si>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</si>
  <si>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</si>
  <si>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</si>
  <si>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</si>
  <si>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</si>
  <si>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</si>
  <si>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</si>
  <si>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</si>
  <si>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</si>
  <si>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</si>
  <si>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</si>
  <si>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</si>
  <si>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</si>
  <si>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</si>
  <si>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</si>
  <si>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</si>
  <si>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</si>
  <si>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</si>
  <si>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</si>
  <si>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</si>
  <si>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</si>
  <si>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</si>
  <si>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</si>
  <si>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</si>
  <si>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</si>
  <si>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</si>
  <si>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</si>
  <si>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</si>
  <si>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</si>
  <si>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</si>
  <si>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</si>
  <si>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</si>
  <si>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</si>
  <si>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</si>
  <si>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</si>
  <si>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</si>
  <si>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</si>
  <si>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</si>
  <si>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</si>
  <si>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</si>
  <si>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</si>
  <si>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</si>
  <si>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</si>
  <si>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</si>
  <si>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</si>
  <si>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</si>
  <si>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</si>
  <si>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</si>
  <si>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</si>
  <si>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</si>
  <si>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</si>
  <si>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</si>
  <si>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</si>
  <si>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</si>
  <si>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</si>
  <si>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</si>
  <si>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</si>
  <si>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</si>
  <si>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</si>
  <si>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</si>
  <si>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</si>
  <si>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</si>
  <si>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</si>
  <si>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</si>
  <si>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</si>
  <si>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</si>
  <si>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</si>
  <si>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</si>
  <si>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</si>
  <si>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</si>
  <si>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</si>
  <si>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</si>
  <si>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</si>
  <si>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</si>
  <si>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</si>
  <si>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</si>
  <si>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</si>
  <si>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</si>
  <si>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</si>
  <si>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</si>
  <si>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</si>
  <si>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</si>
  <si>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</si>
  <si>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</si>
  <si>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</si>
  <si>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</si>
  <si>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</si>
  <si>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</si>
  <si>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</si>
  <si>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</si>
  <si>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</si>
  <si>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</si>
  <si>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</si>
  <si>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</si>
  <si>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</si>
  <si>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</si>
  <si>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</si>
  <si>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</si>
  <si>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</si>
  <si>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</si>
  <si>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</si>
  <si>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</si>
  <si>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</si>
  <si>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</si>
  <si>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</si>
  <si>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</si>
  <si>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</si>
  <si>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</si>
  <si>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</si>
  <si>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</si>
  <si>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</si>
  <si>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</si>
  <si>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</si>
  <si>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</si>
  <si>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</si>
  <si>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</si>
  <si>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</si>
  <si>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</si>
  <si>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</si>
  <si>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</si>
  <si>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</si>
  <si>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</si>
  <si>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</si>
  <si>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</si>
  <si>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</si>
  <si>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</si>
  <si>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</si>
  <si>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</si>
  <si>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</si>
  <si>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</si>
  <si>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</si>
  <si>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</si>
  <si>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</si>
  <si>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</si>
  <si>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</si>
  <si>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</si>
  <si>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</si>
  <si>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</si>
  <si>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</si>
  <si>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</si>
  <si>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</si>
  <si>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</si>
  <si>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</si>
  <si>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</si>
  <si>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</si>
  <si>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</si>
  <si>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</si>
  <si>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</si>
  <si>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</si>
  <si>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</si>
  <si>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</si>
  <si>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</si>
  <si>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</si>
  <si>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</si>
  <si>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</si>
  <si>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</si>
  <si>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</si>
  <si>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</si>
  <si>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</si>
  <si>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</si>
  <si>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</si>
  <si>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</si>
  <si>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</si>
  <si>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</si>
  <si>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</si>
  <si>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</si>
  <si>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</si>
  <si>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</si>
  <si>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</si>
  <si>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</si>
  <si>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</si>
  <si>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</si>
  <si>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</si>
  <si>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</si>
  <si>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</si>
  <si>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</si>
  <si>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</si>
  <si>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</si>
  <si>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</si>
  <si>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</si>
  <si>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</si>
  <si>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</si>
  <si>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</si>
  <si>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</si>
  <si>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</si>
  <si>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</si>
  <si>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</si>
  <si>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</si>
  <si>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</si>
  <si>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</si>
  <si>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</si>
  <si>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</si>
  <si>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</si>
  <si>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</si>
  <si>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</si>
  <si>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</si>
  <si>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</si>
  <si>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</si>
  <si>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</si>
  <si>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</si>
  <si>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</si>
  <si>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</si>
  <si>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</si>
  <si>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</si>
  <si>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</si>
  <si>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</si>
  <si>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</si>
  <si>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</si>
  <si>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</si>
  <si>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</si>
  <si>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</si>
  <si>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</si>
  <si>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</si>
  <si>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</si>
  <si>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</si>
  <si>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</si>
  <si>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</si>
  <si>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</si>
  <si>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</si>
  <si>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</si>
  <si>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</si>
  <si>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</si>
  <si>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</si>
  <si>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</si>
  <si>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</si>
  <si>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</si>
  <si>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</si>
  <si>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</si>
  <si>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</si>
  <si>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</si>
  <si>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</si>
  <si>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</si>
  <si>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</si>
  <si>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</si>
  <si>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</si>
  <si>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</si>
  <si>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</si>
  <si>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</si>
  <si>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</si>
  <si>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</si>
  <si>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</si>
  <si>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</si>
  <si>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</si>
  <si>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</si>
  <si>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</si>
  <si>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</si>
  <si>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</si>
  <si>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</si>
  <si>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</si>
  <si>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</si>
  <si>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</si>
  <si>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</si>
  <si>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</si>
  <si>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</si>
  <si>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</si>
  <si>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</si>
  <si>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</si>
  <si>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</si>
  <si>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</si>
  <si>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</si>
  <si>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</si>
  <si>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</si>
  <si>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</si>
  <si>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</si>
  <si>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</si>
  <si>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</si>
  <si>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</si>
  <si>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</si>
  <si>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</si>
  <si>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</si>
  <si>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</si>
  <si>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</si>
  <si>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</si>
  <si>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</si>
  <si>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</si>
  <si>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</si>
  <si>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</si>
  <si>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</si>
  <si>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</si>
  <si>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</si>
  <si>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</si>
  <si>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</si>
  <si>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</si>
  <si>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</si>
  <si>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</si>
  <si>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</si>
  <si>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</si>
  <si>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</si>
  <si>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</si>
  <si>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</si>
  <si>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</si>
  <si>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</si>
  <si>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</si>
  <si>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</si>
  <si>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</si>
  <si>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</si>
  <si>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</si>
  <si>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</si>
  <si>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</si>
  <si>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</si>
  <si>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</si>
  <si>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</si>
  <si>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</si>
  <si>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</si>
  <si>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</si>
  <si>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</si>
  <si>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</si>
  <si>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</si>
  <si>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</si>
  <si>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</si>
  <si>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</si>
  <si>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</si>
  <si>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</si>
  <si>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</si>
  <si>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</si>
  <si>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</si>
  <si>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</si>
  <si>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</si>
  <si>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</si>
  <si>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</si>
  <si>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</si>
  <si>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</si>
  <si>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</si>
  <si>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</si>
  <si>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</si>
  <si>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</si>
  <si>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</si>
  <si>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</si>
  <si>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</si>
  <si>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</si>
  <si>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</si>
  <si>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</si>
  <si>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</si>
  <si>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</si>
  <si>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</si>
  <si>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</si>
  <si>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</si>
  <si>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</si>
  <si>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</si>
  <si>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</si>
  <si>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</si>
  <si>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</si>
  <si>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</si>
  <si>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</si>
  <si>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</si>
  <si>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</si>
  <si>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</si>
  <si>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</si>
  <si>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</si>
  <si>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</si>
  <si>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</si>
  <si>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</si>
  <si>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</si>
  <si>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</si>
  <si>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</si>
  <si>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</si>
  <si>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</si>
  <si>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</si>
  <si>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</si>
  <si>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</si>
  <si>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</si>
  <si>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</si>
  <si>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</si>
  <si>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</si>
  <si>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</si>
  <si>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</si>
  <si>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</si>
  <si>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</si>
  <si>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</si>
  <si>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</si>
  <si>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</si>
  <si>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</si>
  <si>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</si>
  <si>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</si>
  <si>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</si>
  <si>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</si>
  <si>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</si>
  <si>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</si>
  <si>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</si>
  <si>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</si>
  <si>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</si>
  <si>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</si>
  <si>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</si>
  <si>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</si>
  <si>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</si>
  <si>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</si>
  <si>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</si>
  <si>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</si>
  <si>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</si>
  <si>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</si>
  <si>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</si>
  <si>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</si>
  <si>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</si>
  <si>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</si>
  <si>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</si>
  <si>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</si>
  <si>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</si>
  <si>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</si>
  <si>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</si>
  <si>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</si>
  <si>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</si>
  <si>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</si>
  <si>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</si>
  <si>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</si>
  <si>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</si>
  <si>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</si>
  <si>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</si>
  <si>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</si>
  <si>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</si>
  <si>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</si>
  <si>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</si>
  <si>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</si>
  <si>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</si>
  <si>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</si>
  <si>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</si>
  <si>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</si>
  <si>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</si>
  <si>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</si>
  <si>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</si>
  <si>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</si>
  <si>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</si>
  <si>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</si>
  <si>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</si>
  <si>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</si>
  <si>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</si>
  <si>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</si>
  <si>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</si>
  <si>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</si>
  <si>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</si>
  <si>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</si>
  <si>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</si>
  <si>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</si>
  <si>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</si>
  <si>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</si>
  <si>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</si>
  <si>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</si>
  <si>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</si>
  <si>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</si>
  <si>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</si>
  <si>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</si>
  <si>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</si>
  <si>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</si>
  <si>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</si>
  <si>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</si>
  <si>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</si>
  <si>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</si>
  <si>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</si>
  <si>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</si>
  <si>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</si>
  <si>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</si>
  <si>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</si>
  <si>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</si>
  <si>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</si>
  <si>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</si>
  <si>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</si>
  <si>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</si>
  <si>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</si>
  <si>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</si>
  <si>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</si>
  <si>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</si>
  <si>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</si>
  <si>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</si>
  <si>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</si>
  <si>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</si>
  <si>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</si>
  <si>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</si>
  <si>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</si>
  <si>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</si>
  <si>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</si>
  <si>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</si>
  <si>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</si>
  <si>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</si>
  <si>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</si>
  <si>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</si>
  <si>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</si>
  <si>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</si>
  <si>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</si>
  <si>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</si>
  <si>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</si>
  <si>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</si>
  <si>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</si>
  <si>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</si>
  <si>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</si>
  <si>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</si>
  <si>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</si>
  <si>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</si>
  <si>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</si>
  <si>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</si>
  <si>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</si>
  <si>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</si>
  <si>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</si>
  <si>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</si>
  <si>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</si>
  <si>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</si>
  <si>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</si>
  <si>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</si>
  <si>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</si>
  <si>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</si>
  <si>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</si>
  <si>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</si>
  <si>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</si>
  <si>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</si>
  <si>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</si>
  <si>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</si>
  <si>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</si>
  <si>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</si>
  <si>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</si>
  <si>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</si>
  <si>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</si>
  <si>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</si>
  <si>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</si>
  <si>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</si>
  <si>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</si>
  <si>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</si>
  <si>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</si>
  <si>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</si>
  <si>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</si>
  <si>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</si>
  <si>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</si>
  <si>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</si>
  <si>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</si>
  <si>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</si>
  <si>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</si>
  <si>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</si>
  <si>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</si>
  <si>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</si>
  <si>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</si>
  <si>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</si>
  <si>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</si>
  <si>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</si>
  <si>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</si>
  <si>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</si>
  <si>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</si>
  <si>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</si>
  <si>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</si>
  <si>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</si>
  <si>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</si>
  <si>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</si>
  <si>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</si>
  <si>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</si>
  <si>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</si>
  <si>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</si>
  <si>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</si>
  <si>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</si>
  <si>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</si>
  <si>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</si>
  <si>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</si>
  <si>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</si>
  <si>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</si>
  <si>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</si>
  <si>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</si>
  <si>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</si>
  <si>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</si>
  <si>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</si>
  <si>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</si>
  <si>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</si>
  <si>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</si>
  <si>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</si>
  <si>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</si>
  <si>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</si>
  <si>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</si>
  <si>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</si>
  <si>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</si>
  <si>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</si>
  <si>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</si>
  <si>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</si>
  <si>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</si>
  <si>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</si>
  <si>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</si>
  <si>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</si>
  <si>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</si>
  <si>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</si>
  <si>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</si>
  <si>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</si>
  <si>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</si>
  <si>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</si>
  <si>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</si>
  <si>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</si>
  <si>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</si>
  <si>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</si>
  <si>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</si>
  <si>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</si>
  <si>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</si>
  <si>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</si>
  <si>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</si>
  <si>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</si>
  <si>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</si>
  <si>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</si>
  <si>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</si>
  <si>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</si>
  <si>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</si>
  <si>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</si>
  <si>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</si>
  <si>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</si>
  <si>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</si>
  <si>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</si>
  <si>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</si>
  <si>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</si>
  <si>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</si>
  <si>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</si>
  <si>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</si>
  <si>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</si>
  <si>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</si>
  <si>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</si>
  <si>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</si>
  <si>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</si>
  <si>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</si>
  <si>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</si>
  <si>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</si>
  <si>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</si>
  <si>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</si>
  <si>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</si>
  <si>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</si>
  <si>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</si>
  <si>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</si>
  <si>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</si>
  <si>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</si>
  <si>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</si>
  <si>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</si>
  <si>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</si>
  <si>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</si>
  <si>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</si>
  <si>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</si>
  <si>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</si>
  <si>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</si>
  <si>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</si>
  <si>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</si>
  <si>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</si>
  <si>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</si>
  <si>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</si>
  <si>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</si>
  <si>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</si>
  <si>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</si>
  <si>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</si>
  <si>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</si>
  <si>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</si>
  <si>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</si>
  <si>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</si>
  <si>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</si>
  <si>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</si>
  <si>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</si>
  <si>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</si>
  <si>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</si>
  <si>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</si>
  <si>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</si>
  <si>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</si>
  <si>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</si>
  <si>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</si>
  <si>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</si>
  <si>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</si>
  <si>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</si>
  <si>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</si>
  <si>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</si>
  <si>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</si>
  <si>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</si>
  <si>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</si>
  <si>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</si>
  <si>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</si>
  <si>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</si>
  <si>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</si>
  <si>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</si>
  <si>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</si>
  <si>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</si>
  <si>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</si>
  <si>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</si>
  <si>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</si>
  <si>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</si>
  <si>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</si>
  <si>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</si>
  <si>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</si>
  <si>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</si>
  <si>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</si>
  <si>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</si>
  <si>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</si>
  <si>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</si>
  <si>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</si>
  <si>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</si>
  <si>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</si>
  <si>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</si>
  <si>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</si>
  <si>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</si>
  <si>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</si>
  <si>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</si>
  <si>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</si>
  <si>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</si>
  <si>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</si>
  <si>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</si>
  <si>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</si>
  <si>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</si>
  <si>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</si>
  <si>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</si>
  <si>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</si>
  <si>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</si>
  <si>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</si>
  <si>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</si>
  <si>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</si>
  <si>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</si>
  <si>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</si>
  <si>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</si>
  <si>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</si>
  <si>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</si>
  <si>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</si>
  <si>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</si>
  <si>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</si>
  <si>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</si>
  <si>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</si>
  <si>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</si>
  <si>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</si>
  <si>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</si>
  <si>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</si>
  <si>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</si>
  <si>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</si>
  <si>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</si>
  <si>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</si>
  <si>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</si>
  <si>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</si>
  <si>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</si>
  <si>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</si>
  <si>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</si>
  <si>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</si>
  <si>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</si>
  <si>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</si>
  <si>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</si>
  <si>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</si>
  <si>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</si>
  <si>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</si>
  <si>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</si>
  <si>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</si>
  <si>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</si>
  <si>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</si>
  <si>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</si>
  <si>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</si>
  <si>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</si>
  <si>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</si>
  <si>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</si>
  <si>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</si>
  <si>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</si>
  <si>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</si>
  <si>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</si>
  <si>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</si>
  <si>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</si>
  <si>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</si>
  <si>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</si>
  <si>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</si>
  <si>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</si>
  <si>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</si>
  <si>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</si>
  <si>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</si>
  <si>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</si>
  <si>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</si>
  <si>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</si>
  <si>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</si>
  <si>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</si>
  <si>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</si>
  <si>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</si>
  <si>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</si>
  <si>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</si>
  <si>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</si>
  <si>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</si>
  <si>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</si>
  <si>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</si>
  <si>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</si>
  <si>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</si>
  <si>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</si>
  <si>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</si>
  <si>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</si>
  <si>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</si>
  <si>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</si>
  <si>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</si>
  <si>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</si>
  <si>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</si>
  <si>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</si>
  <si>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</si>
  <si>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</si>
  <si>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</si>
  <si>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</si>
  <si>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</si>
  <si>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</si>
  <si>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</si>
  <si>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</si>
  <si>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</si>
  <si>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</si>
  <si>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</si>
  <si>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</si>
  <si>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</si>
  <si>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</si>
  <si>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</si>
  <si>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</si>
  <si>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</si>
  <si>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</si>
  <si>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</si>
  <si>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</si>
  <si>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</si>
  <si>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</si>
  <si>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</si>
  <si>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</si>
  <si>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</si>
  <si>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</si>
  <si>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</si>
  <si>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</si>
  <si>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</si>
  <si>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</si>
  <si>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</si>
  <si>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</si>
  <si>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</si>
  <si>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</si>
  <si>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</si>
  <si>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</si>
  <si>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</si>
  <si>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</si>
  <si>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</si>
  <si>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</si>
  <si>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</si>
  <si>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</si>
  <si>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</si>
  <si>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</si>
  <si>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</si>
  <si>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</si>
  <si>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</si>
  <si>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</si>
  <si>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</si>
  <si>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</si>
  <si>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</si>
  <si>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</si>
  <si>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</si>
  <si>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</si>
  <si>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</si>
  <si>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</si>
  <si>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</si>
  <si>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</si>
  <si>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</si>
  <si>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</si>
  <si>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</si>
  <si>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</si>
  <si>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</si>
  <si>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</si>
  <si>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</si>
  <si>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</si>
  <si>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</si>
  <si>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</si>
  <si>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</si>
  <si>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</si>
  <si>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</si>
  <si>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</si>
  <si>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</si>
  <si>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</si>
  <si>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</si>
  <si>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</si>
  <si>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</si>
  <si>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</si>
  <si>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</si>
  <si>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</si>
  <si>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</si>
  <si>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</si>
  <si>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</si>
  <si>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</si>
  <si>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</si>
  <si>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</si>
  <si>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</si>
  <si>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</si>
  <si>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</si>
  <si>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</si>
  <si>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</si>
  <si>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</si>
  <si>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</si>
  <si>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</si>
  <si>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</si>
  <si>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</si>
  <si>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</si>
  <si>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</si>
  <si>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</si>
  <si>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</si>
  <si>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</si>
  <si>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</si>
  <si>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</si>
  <si>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</si>
  <si>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</si>
  <si>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</si>
  <si>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</si>
  <si>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</si>
  <si>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</si>
  <si>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</si>
  <si>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</si>
  <si>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</si>
  <si>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</si>
  <si>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</si>
  <si>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</si>
  <si>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</si>
  <si>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</si>
  <si>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</si>
  <si>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</si>
  <si>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</si>
  <si>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</si>
  <si>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</si>
  <si>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</si>
  <si>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</si>
  <si>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</si>
  <si>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</si>
  <si>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</si>
  <si>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</si>
  <si>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</si>
  <si>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</si>
  <si>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</si>
  <si>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</si>
  <si>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</si>
  <si>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</si>
  <si>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</si>
  <si>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</si>
  <si>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</si>
  <si>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</si>
  <si>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</si>
  <si>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</si>
  <si>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</si>
  <si>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</si>
  <si>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</si>
  <si>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</si>
  <si>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</si>
  <si>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</si>
  <si>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</si>
  <si>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</si>
  <si>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</si>
  <si>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</si>
  <si>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</si>
  <si>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</si>
  <si>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</si>
  <si>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</si>
  <si>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</si>
  <si>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</si>
  <si>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</si>
  <si>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</si>
  <si>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</si>
  <si>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</si>
  <si>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</si>
  <si>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</si>
  <si>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</si>
  <si>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</si>
  <si>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</si>
  <si>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</si>
  <si>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</si>
  <si>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</si>
  <si>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</si>
  <si>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</si>
  <si>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</si>
  <si>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</si>
  <si>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</si>
  <si>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</si>
  <si>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</si>
  <si>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</si>
  <si>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</si>
  <si>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</si>
  <si>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</si>
  <si>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</si>
  <si>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</si>
  <si>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</si>
  <si>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</si>
  <si>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</si>
  <si>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</si>
  <si>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</si>
  <si>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</si>
  <si>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</si>
  <si>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</si>
  <si>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</si>
  <si>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</si>
  <si>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</si>
  <si>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</si>
  <si>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</si>
  <si>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</si>
  <si>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</si>
  <si>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</si>
  <si>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</si>
  <si>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</si>
  <si>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</si>
  <si>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</si>
  <si>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</si>
  <si>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</si>
  <si>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</si>
  <si>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</si>
  <si>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</si>
  <si>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</si>
  <si>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</si>
  <si>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</si>
  <si>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</si>
  <si>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</si>
  <si>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</si>
  <si>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</si>
  <si>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</si>
  <si>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</si>
  <si>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</si>
  <si>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</si>
  <si>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</si>
  <si>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</si>
  <si>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</si>
  <si>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</si>
  <si>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</si>
  <si>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</si>
  <si>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</si>
  <si>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</si>
  <si>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</si>
  <si>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</si>
  <si>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</si>
  <si>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</si>
  <si>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</si>
  <si>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</si>
  <si>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</si>
  <si>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</si>
  <si>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</si>
  <si>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</si>
  <si>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</si>
  <si>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</si>
  <si>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</si>
  <si>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</si>
  <si>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</si>
  <si>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</si>
  <si>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</si>
  <si>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</si>
  <si>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</si>
  <si>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</si>
  <si>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</si>
  <si>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</si>
  <si>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</si>
  <si>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</si>
  <si>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</si>
  <si>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</si>
  <si>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</si>
  <si>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</si>
  <si>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</si>
  <si>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</si>
  <si>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</si>
  <si>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</si>
  <si>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</si>
  <si>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</si>
  <si>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</si>
  <si>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</si>
  <si>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</si>
  <si>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</si>
  <si>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</si>
  <si>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</si>
  <si>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</si>
  <si>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</si>
  <si>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</si>
  <si>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</si>
  <si>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</si>
  <si>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</si>
  <si>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</si>
  <si>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</si>
  <si>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</si>
  <si>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</si>
  <si>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</si>
  <si>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</si>
  <si>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</si>
  <si>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</si>
  <si>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</si>
  <si>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</si>
  <si>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</si>
  <si>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</si>
  <si>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</si>
  <si>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</si>
  <si>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</si>
  <si>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</si>
  <si>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</si>
  <si>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</si>
  <si>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</si>
  <si>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</si>
  <si>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</si>
  <si>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</si>
  <si>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</si>
  <si>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</si>
  <si>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</si>
  <si>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</si>
  <si>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</si>
  <si>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</si>
  <si>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</si>
  <si>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</si>
  <si>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</si>
  <si>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</si>
  <si>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</si>
  <si>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</si>
  <si>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</si>
  <si>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</si>
  <si>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</si>
  <si>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</si>
  <si>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</si>
  <si>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</si>
  <si>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</si>
  <si>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</si>
  <si>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</si>
  <si>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</si>
  <si>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</si>
  <si>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</si>
  <si>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</si>
  <si>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</si>
  <si>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</si>
  <si>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</si>
  <si>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</si>
  <si>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</si>
  <si>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</si>
  <si>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</si>
  <si>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</si>
  <si>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</si>
  <si>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</si>
  <si>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</si>
  <si>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</si>
  <si>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</si>
  <si>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</si>
  <si>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</si>
  <si>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</si>
  <si>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</si>
  <si>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</si>
  <si>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</si>
  <si>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</si>
  <si>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</si>
  <si>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</si>
  <si>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</si>
  <si>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</si>
  <si>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</si>
  <si>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</si>
  <si>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</si>
  <si>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</si>
  <si>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</si>
  <si>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</si>
  <si>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</si>
  <si>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</si>
  <si>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</si>
  <si>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</si>
  <si>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</si>
  <si>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</si>
  <si>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</si>
  <si>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</si>
  <si>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</si>
  <si>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</si>
  <si>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</si>
  <si>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</si>
  <si>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</si>
  <si>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</si>
  <si>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</si>
  <si>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</si>
  <si>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</si>
  <si>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</si>
  <si>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</si>
  <si>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</si>
  <si>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</si>
  <si>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</si>
  <si>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</si>
  <si>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</si>
  <si>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</si>
  <si>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</si>
  <si>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</si>
  <si>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</si>
  <si>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</si>
  <si>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</si>
  <si>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</si>
  <si>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</si>
  <si>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</si>
  <si>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</si>
  <si>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</si>
  <si>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</si>
  <si>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</si>
  <si>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</si>
  <si>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</si>
  <si>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</si>
  <si>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</si>
  <si>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</si>
  <si>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</si>
  <si>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</si>
  <si>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</si>
  <si>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</si>
  <si>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</si>
  <si>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</si>
  <si>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</si>
  <si>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</si>
  <si>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</si>
  <si>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</si>
  <si>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</si>
  <si>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</si>
  <si>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</si>
  <si>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</si>
  <si>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</si>
  <si>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</si>
  <si>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</si>
  <si>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</si>
  <si>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</si>
  <si>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</si>
  <si>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</si>
  <si>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</si>
  <si>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</si>
  <si>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</si>
  <si>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</si>
  <si>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</si>
  <si>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</si>
  <si>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</si>
  <si>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</si>
  <si>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</si>
  <si>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</si>
  <si>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</si>
  <si>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</si>
  <si>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</si>
  <si>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</si>
  <si>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</si>
  <si>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</si>
  <si>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</si>
  <si>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</si>
  <si>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</si>
  <si>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</si>
  <si>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</si>
  <si>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</si>
  <si>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</si>
  <si>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</si>
  <si>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</si>
  <si>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</si>
  <si>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</si>
  <si>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</si>
  <si>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</si>
  <si>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</si>
  <si>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</si>
  <si>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</si>
  <si>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</si>
  <si>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</si>
  <si>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</si>
  <si>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</si>
  <si>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</si>
  <si>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</si>
  <si>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</si>
  <si>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</si>
  <si>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</si>
  <si>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</si>
  <si>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</si>
  <si>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</si>
  <si>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</si>
  <si>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</si>
  <si>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</si>
  <si>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</si>
  <si>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</si>
  <si>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</si>
  <si>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</si>
  <si>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</si>
  <si>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</si>
  <si>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</si>
  <si>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</si>
  <si>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</si>
  <si>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</si>
  <si>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</si>
  <si>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</si>
  <si>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</si>
  <si>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</si>
  <si>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</si>
  <si>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</si>
  <si>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</si>
  <si>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</si>
  <si>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</si>
  <si>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</si>
  <si>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</si>
  <si>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</si>
  <si>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</si>
  <si>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</si>
  <si>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</si>
  <si>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</si>
  <si>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</si>
  <si>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</si>
  <si>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</si>
  <si>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</si>
  <si>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</si>
  <si>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</si>
  <si>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</si>
  <si>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</si>
  <si>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</si>
  <si>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</si>
  <si>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</si>
  <si>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</si>
  <si>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</si>
  <si>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</si>
  <si>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</si>
  <si>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</si>
  <si>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</si>
  <si>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</si>
  <si>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</si>
  <si>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</si>
  <si>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</si>
  <si>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</si>
  <si>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</si>
  <si>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</si>
  <si>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</si>
  <si>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</si>
  <si>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</si>
  <si>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</si>
  <si>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</si>
  <si>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</si>
  <si>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</si>
  <si>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</si>
  <si>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</si>
  <si>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</si>
  <si>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</si>
  <si>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</si>
  <si>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</si>
  <si>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</si>
  <si>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</si>
  <si>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</si>
  <si>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</si>
  <si>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</si>
  <si>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</si>
  <si>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</si>
  <si>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</si>
  <si>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</si>
  <si>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</si>
  <si>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</si>
  <si>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</si>
  <si>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</si>
  <si>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</si>
  <si>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</si>
  <si>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</si>
  <si>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</si>
  <si>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</si>
  <si>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</si>
  <si>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</si>
  <si>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</si>
  <si>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</si>
  <si>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</si>
  <si>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</si>
  <si>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</si>
  <si>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</si>
  <si>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</si>
  <si>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</si>
  <si>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</si>
  <si>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</si>
  <si>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</si>
  <si>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</si>
  <si>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</si>
  <si>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</si>
  <si>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</si>
  <si>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</si>
  <si>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</si>
  <si>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</si>
  <si>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</si>
  <si>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</si>
  <si>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</si>
  <si>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</si>
  <si>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</si>
  <si>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</si>
  <si>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</si>
  <si>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</si>
  <si>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</si>
  <si>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</si>
  <si>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</si>
  <si>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</si>
  <si>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</si>
  <si>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</si>
  <si>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</si>
  <si>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</si>
  <si>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</si>
  <si>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</si>
  <si>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</si>
  <si>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</si>
  <si>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</si>
  <si>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</si>
  <si>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</si>
  <si>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</si>
  <si>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</si>
  <si>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</si>
  <si>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</si>
  <si>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</si>
  <si>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</si>
  <si>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</si>
  <si>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</si>
  <si>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</si>
  <si>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</si>
  <si>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</si>
  <si>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</si>
  <si>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</si>
  <si>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</si>
  <si>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</si>
  <si>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</si>
  <si>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</si>
  <si>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</si>
  <si>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</si>
  <si>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</si>
  <si>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</si>
  <si>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</si>
  <si>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</si>
  <si>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</si>
  <si>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</si>
  <si>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</si>
  <si>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</si>
  <si>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</si>
  <si>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</si>
  <si>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</si>
  <si>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</si>
  <si>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</si>
  <si>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</si>
  <si>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</si>
  <si>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</si>
  <si>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</si>
  <si>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</si>
  <si>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</si>
  <si>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</si>
  <si>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</si>
  <si>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</si>
  <si>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</si>
  <si>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</si>
  <si>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</si>
  <si>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</si>
  <si>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</si>
  <si>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</si>
  <si>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</si>
  <si>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</si>
  <si>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</si>
  <si>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</si>
  <si>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</si>
  <si>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</si>
  <si>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</si>
  <si>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</si>
  <si>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</si>
  <si>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</si>
  <si>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</si>
  <si>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</si>
  <si>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</si>
  <si>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</si>
  <si>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</si>
  <si>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</si>
  <si>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</si>
  <si>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</si>
  <si>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</si>
  <si>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</si>
  <si>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</si>
  <si>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</si>
  <si>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</si>
  <si>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</si>
  <si>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</si>
  <si>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</si>
  <si>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</si>
  <si>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</si>
  <si>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</si>
  <si>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</si>
  <si>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</si>
  <si>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</si>
  <si>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</si>
  <si>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</si>
  <si>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</si>
  <si>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</si>
  <si>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</si>
  <si>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</si>
  <si>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</si>
  <si>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</si>
  <si>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</si>
  <si>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</si>
  <si>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</si>
  <si>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</si>
  <si>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</si>
  <si>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</si>
  <si>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</si>
  <si>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</si>
  <si>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</si>
  <si>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</si>
  <si>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</si>
  <si>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</si>
  <si>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</si>
  <si>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</si>
  <si>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</si>
  <si>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</si>
  <si>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</si>
  <si>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</si>
  <si>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</si>
  <si>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</si>
  <si>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</si>
  <si>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</si>
  <si>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</si>
  <si>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</si>
  <si>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</si>
  <si>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</si>
  <si>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</si>
  <si>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</si>
  <si>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</si>
  <si>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</si>
  <si>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</si>
  <si>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</si>
  <si>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</si>
  <si>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</si>
  <si>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</si>
  <si>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</si>
  <si>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</si>
  <si>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</si>
  <si>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</si>
  <si>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</si>
  <si>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</si>
  <si>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</si>
  <si>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</si>
  <si>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</si>
  <si>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</si>
  <si>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</si>
  <si>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</si>
  <si>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</si>
  <si>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</si>
  <si>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</si>
  <si>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</si>
  <si>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</si>
  <si>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</si>
  <si>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</si>
  <si>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</si>
  <si>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</si>
  <si>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</si>
  <si>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</si>
  <si>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</si>
  <si>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</si>
  <si>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</si>
  <si>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</si>
  <si>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</si>
  <si>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</si>
  <si>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</si>
  <si>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</si>
  <si>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</si>
  <si>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</si>
  <si>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</si>
  <si>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</si>
  <si>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</si>
  <si>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</si>
  <si>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</si>
  <si>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</si>
  <si>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</si>
  <si>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</si>
  <si>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</si>
  <si>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</si>
  <si>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</si>
  <si>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</si>
  <si>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</si>
  <si>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</si>
  <si>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</si>
  <si>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</si>
  <si>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</si>
  <si>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</si>
  <si>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</si>
  <si>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</si>
  <si>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</si>
  <si>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</si>
  <si>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</si>
  <si>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</si>
  <si>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</si>
  <si>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</si>
  <si>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</si>
  <si>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</si>
  <si>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</si>
  <si>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</si>
  <si>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</si>
  <si>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</si>
  <si>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</si>
  <si>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</si>
  <si>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</si>
  <si>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</si>
  <si>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</si>
  <si>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</si>
  <si>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</si>
  <si>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</si>
  <si>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</si>
  <si>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</si>
  <si>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</si>
  <si>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</si>
  <si>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</si>
  <si>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</si>
  <si>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</si>
  <si>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</si>
  <si>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</si>
  <si>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</si>
  <si>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</si>
  <si>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</si>
  <si>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</si>
  <si>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</si>
  <si>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</si>
  <si>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</si>
  <si>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</si>
  <si>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</si>
  <si>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</si>
  <si>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</si>
  <si>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</si>
  <si>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</si>
  <si>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</si>
  <si>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</si>
  <si>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</si>
  <si>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</si>
  <si>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</si>
  <si>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</si>
  <si>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</si>
  <si>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</si>
  <si>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</si>
  <si>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</si>
  <si>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</si>
  <si>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</si>
  <si>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</si>
  <si>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</si>
  <si>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</si>
  <si>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</si>
  <si>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</si>
  <si>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</si>
  <si>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</si>
  <si>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</si>
  <si>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</si>
  <si>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</si>
  <si>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</si>
  <si>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</si>
  <si>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</si>
  <si>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</si>
  <si>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</si>
  <si>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</si>
  <si>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</si>
  <si>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</si>
  <si>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</si>
  <si>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</si>
  <si>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</si>
  <si>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</si>
  <si>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</si>
  <si>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</si>
  <si>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</si>
  <si>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</si>
  <si>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</si>
  <si>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</si>
  <si>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</si>
  <si>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</si>
  <si>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</si>
  <si>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</si>
  <si>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</si>
  <si>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</si>
  <si>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</si>
  <si>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</si>
  <si>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</si>
  <si>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</si>
  <si>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</si>
  <si>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</si>
  <si>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</si>
  <si>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</si>
  <si>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</si>
  <si>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</si>
  <si>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</si>
  <si>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</si>
  <si>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</si>
  <si>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</si>
  <si>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</si>
  <si>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</si>
  <si>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</si>
  <si>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</si>
  <si>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</si>
  <si>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</si>
  <si>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</si>
  <si>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</si>
  <si>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</si>
  <si>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</si>
  <si>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</si>
  <si>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</si>
  <si>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</si>
  <si>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</si>
  <si>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</si>
  <si>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</si>
  <si>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</si>
  <si>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</si>
  <si>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</si>
  <si>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</si>
  <si>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</si>
  <si>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</si>
  <si>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</si>
  <si>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</si>
  <si>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</si>
  <si>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</si>
  <si>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</si>
  <si>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</si>
  <si>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</si>
  <si>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</si>
  <si>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</si>
  <si>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</si>
  <si>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</si>
  <si>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</si>
  <si>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</si>
  <si>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</si>
  <si>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</si>
  <si>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</si>
  <si>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</si>
  <si>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</si>
  <si>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</si>
  <si>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</si>
  <si>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</si>
  <si>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</si>
  <si>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</si>
  <si>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</si>
  <si>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</si>
  <si>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</si>
  <si>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</si>
  <si>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</si>
  <si>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</si>
  <si>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</si>
  <si>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</si>
  <si>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</si>
  <si>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</si>
  <si>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</si>
  <si>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</si>
  <si>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</si>
  <si>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</si>
  <si>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</si>
  <si>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</si>
  <si>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</si>
  <si>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</si>
  <si>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</si>
  <si>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</si>
  <si>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</si>
  <si>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</si>
  <si>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</si>
  <si>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</si>
  <si>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</si>
  <si>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</si>
  <si>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</si>
  <si>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</si>
  <si>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</si>
  <si>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</si>
  <si>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</si>
  <si>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</si>
  <si>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</si>
  <si>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</si>
  <si>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</si>
  <si>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</si>
  <si>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</si>
  <si>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</si>
  <si>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</si>
  <si>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</si>
  <si>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</si>
  <si>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</si>
  <si>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</si>
  <si>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</si>
  <si>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</si>
  <si>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</si>
  <si>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</si>
  <si>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</si>
  <si>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</si>
  <si>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</si>
  <si>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</si>
  <si>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</si>
  <si>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</si>
  <si>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</si>
  <si>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</si>
  <si>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</si>
  <si>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</si>
  <si>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</si>
  <si>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</si>
  <si>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</si>
  <si>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</si>
  <si>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</si>
  <si>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</si>
  <si>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</si>
  <si>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</si>
  <si>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</si>
  <si>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</si>
  <si>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</si>
  <si>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</si>
  <si>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</si>
  <si>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</si>
  <si>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</si>
  <si>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</si>
  <si>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</si>
  <si>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</si>
  <si>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</si>
  <si>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</si>
  <si>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</si>
  <si>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</si>
  <si>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</si>
  <si>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</si>
  <si>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</si>
  <si>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</si>
  <si>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</si>
  <si>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</si>
  <si>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</si>
  <si>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</si>
  <si>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</si>
  <si>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</si>
  <si>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</si>
  <si>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</si>
  <si>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</si>
  <si>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</si>
  <si>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</si>
  <si>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</si>
  <si>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</si>
  <si>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</si>
  <si>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</si>
  <si>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</si>
  <si>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</si>
  <si>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</si>
  <si>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</si>
  <si>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</si>
  <si>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</si>
  <si>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</si>
  <si>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</si>
  <si>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</si>
  <si>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</si>
  <si>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</si>
  <si>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</si>
  <si>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</si>
  <si>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</si>
  <si>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</si>
  <si>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</si>
  <si>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</si>
  <si>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</si>
  <si>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</si>
  <si>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</si>
  <si>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</si>
  <si>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</si>
  <si>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</si>
  <si>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</si>
  <si>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</si>
  <si>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</si>
  <si>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</si>
  <si>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</si>
  <si>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</si>
  <si>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</si>
  <si>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</si>
  <si>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</si>
  <si>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</si>
  <si>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</si>
  <si>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</si>
  <si>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</si>
  <si>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</si>
  <si>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</si>
  <si>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</si>
  <si>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</si>
  <si>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</si>
  <si>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</si>
  <si>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</si>
  <si>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</si>
  <si>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</si>
  <si>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</si>
  <si>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</si>
  <si>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</si>
  <si>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</si>
  <si>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</si>
  <si>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</si>
  <si>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</si>
  <si>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</si>
  <si>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</si>
  <si>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</si>
  <si>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</si>
  <si>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</si>
  <si>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</si>
  <si>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</si>
  <si>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</si>
  <si>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</si>
  <si>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</si>
  <si>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</si>
  <si>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</si>
  <si>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</si>
  <si>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</si>
  <si>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</si>
  <si>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</si>
  <si>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</si>
  <si>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</si>
  <si>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</si>
  <si>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</si>
  <si>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</si>
  <si>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</si>
  <si>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</si>
  <si>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</si>
  <si>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</si>
  <si>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</si>
  <si>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</si>
  <si>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</si>
  <si>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</si>
  <si>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</si>
  <si>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</si>
  <si>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</si>
  <si>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</si>
  <si>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</si>
  <si>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</si>
  <si>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</si>
  <si>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</si>
  <si>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</si>
  <si>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</si>
  <si>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</si>
  <si>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</si>
  <si>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</si>
  <si>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</si>
  <si>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</si>
  <si>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</si>
  <si>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</si>
  <si>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</si>
  <si>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</si>
  <si>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</si>
  <si>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</si>
  <si>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</si>
  <si>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</si>
  <si>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</si>
  <si>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</si>
  <si>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</si>
  <si>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</si>
  <si>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</si>
  <si>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</si>
  <si>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</si>
  <si>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</si>
  <si>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</si>
  <si>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</si>
  <si>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</si>
  <si>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</si>
  <si>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</si>
  <si>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</si>
  <si>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</si>
  <si>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</si>
  <si>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</si>
  <si>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</si>
  <si>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</si>
  <si>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</si>
  <si>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</si>
  <si>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</si>
  <si>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</si>
  <si>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</si>
  <si>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</si>
  <si>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</si>
  <si>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</si>
  <si>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</si>
  <si>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</si>
  <si>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</si>
  <si>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</si>
  <si>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</si>
  <si>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</si>
  <si>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</si>
  <si>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</si>
  <si>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</si>
  <si>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</si>
  <si>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</si>
  <si>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</si>
  <si>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</si>
  <si>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</si>
  <si>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</si>
  <si>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</si>
  <si>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</si>
  <si>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</si>
  <si>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</si>
  <si>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</si>
  <si>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</si>
  <si>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</si>
  <si>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</si>
  <si>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</si>
  <si>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</si>
  <si>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</si>
  <si>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</si>
  <si>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</si>
  <si>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</si>
  <si>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</si>
  <si>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</si>
  <si>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</si>
  <si>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</si>
  <si>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</si>
  <si>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</si>
  <si>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</si>
  <si>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</si>
  <si>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</si>
  <si>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</si>
  <si>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</si>
  <si>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</si>
  <si>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</si>
  <si>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</si>
  <si>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</si>
  <si>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</si>
  <si>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</si>
  <si>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</si>
  <si>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</si>
  <si>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</si>
  <si>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</si>
  <si>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</si>
  <si>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</si>
  <si>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</si>
  <si>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</si>
  <si>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</si>
  <si>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</si>
  <si>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</si>
  <si>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</si>
  <si>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</si>
  <si>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</si>
  <si>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</si>
  <si>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</si>
  <si>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</si>
  <si>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</si>
  <si>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</si>
  <si>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</si>
  <si>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</si>
  <si>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</si>
  <si>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</si>
  <si>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</si>
  <si>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</si>
  <si>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</si>
  <si>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</si>
  <si>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</si>
  <si>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</si>
  <si>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</si>
  <si>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</si>
  <si>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</si>
  <si>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</si>
  <si>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</si>
  <si>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</si>
  <si>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</si>
  <si>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</si>
  <si>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</si>
  <si>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</si>
  <si>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</si>
  <si>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</si>
  <si>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</si>
  <si>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</si>
  <si>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</si>
  <si>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</si>
  <si>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</si>
  <si>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</si>
  <si>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</si>
  <si>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</si>
  <si>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</si>
  <si>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</si>
  <si>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</si>
  <si>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</si>
  <si>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</si>
  <si>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</si>
  <si>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</si>
  <si>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</si>
  <si>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</si>
  <si>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</si>
  <si>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</si>
  <si>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</si>
  <si>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</si>
  <si>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</si>
  <si>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</si>
  <si>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</si>
  <si>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</si>
  <si>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</si>
  <si>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</si>
  <si>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</si>
  <si>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</si>
  <si>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</si>
  <si>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</si>
  <si>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</si>
  <si>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</si>
  <si>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</si>
  <si>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</si>
  <si>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</si>
  <si>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</si>
  <si>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</si>
  <si>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</si>
  <si>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</si>
  <si>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</si>
  <si>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</si>
  <si>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</si>
  <si>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</si>
  <si>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</si>
  <si>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</si>
  <si>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</si>
  <si>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</si>
  <si>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</si>
  <si>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</si>
  <si>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</si>
  <si>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</si>
  <si>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</si>
  <si>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</si>
  <si>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</si>
  <si>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</si>
  <si>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</si>
  <si>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</si>
  <si>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</si>
  <si>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</si>
  <si>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</si>
  <si>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</si>
  <si>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</si>
  <si>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</si>
  <si>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</si>
  <si>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</si>
  <si>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</si>
  <si>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</si>
  <si>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</si>
  <si>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</si>
  <si>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</si>
  <si>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</si>
  <si>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</si>
  <si>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</si>
  <si>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</si>
  <si>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</si>
  <si>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</si>
  <si>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</si>
  <si>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</si>
  <si>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</si>
  <si>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</si>
  <si>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</si>
  <si>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</si>
  <si>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</si>
  <si>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</si>
  <si>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</si>
  <si>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</si>
  <si>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</si>
  <si>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</si>
  <si>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</si>
  <si>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</si>
  <si>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</si>
  <si>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</si>
  <si>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</si>
  <si>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</si>
  <si>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</si>
  <si>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</si>
  <si>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</si>
  <si>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</si>
  <si>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</si>
  <si>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</si>
  <si>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</si>
  <si>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</si>
  <si>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</si>
  <si>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</si>
  <si>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</si>
  <si>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</si>
  <si>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</si>
  <si>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</si>
  <si>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</si>
  <si>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</si>
  <si>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</si>
  <si>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</si>
  <si>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</si>
  <si>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</si>
  <si>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</si>
  <si>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</si>
  <si>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</si>
  <si>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</si>
  <si>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</si>
  <si>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</si>
  <si>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</si>
  <si>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</si>
  <si>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</si>
  <si>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</si>
  <si>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</si>
  <si>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</si>
  <si>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</si>
  <si>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</si>
  <si>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</si>
  <si>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</si>
  <si>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</si>
  <si>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</si>
  <si>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</si>
  <si>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</si>
  <si>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</si>
  <si>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</si>
  <si>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</si>
  <si>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</si>
  <si>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</si>
  <si>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</si>
  <si>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</si>
  <si>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</si>
  <si>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</si>
  <si>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</si>
  <si>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</si>
  <si>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</si>
  <si>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</si>
  <si>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</si>
  <si>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</si>
  <si>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</si>
  <si>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</si>
  <si>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</si>
  <si>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</si>
  <si>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</si>
  <si>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</si>
  <si>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</si>
  <si>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</si>
  <si>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</si>
  <si>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</si>
  <si>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</si>
  <si>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</si>
  <si>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</si>
  <si>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</si>
  <si>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</si>
  <si>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</si>
  <si>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</si>
  <si>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</si>
  <si>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</si>
  <si>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</si>
  <si>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</si>
  <si>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</si>
  <si>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</si>
  <si>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</si>
  <si>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</si>
  <si>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</si>
  <si>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</si>
  <si>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</si>
  <si>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</si>
  <si>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</si>
  <si>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</si>
  <si>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</si>
  <si>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</si>
  <si>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</si>
  <si>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</si>
  <si>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</si>
  <si>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</si>
  <si>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</si>
  <si>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</si>
  <si>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</si>
  <si>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</si>
  <si>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</si>
  <si>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</si>
  <si>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</si>
  <si>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</si>
  <si>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</si>
  <si>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</si>
  <si>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</si>
  <si>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</si>
  <si>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</si>
  <si>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</si>
  <si>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</si>
  <si>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</si>
  <si>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</si>
  <si>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</si>
  <si>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</si>
  <si>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</si>
  <si>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</si>
  <si>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</si>
  <si>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</si>
  <si>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</si>
  <si>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</si>
  <si>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</si>
  <si>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</si>
  <si>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</si>
  <si>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</si>
  <si>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</si>
  <si>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</si>
  <si>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</si>
  <si>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</si>
  <si>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</si>
  <si>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</si>
  <si>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</si>
  <si>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</si>
  <si>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</si>
  <si>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</si>
  <si>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</si>
  <si>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</si>
  <si>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</si>
  <si>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</si>
  <si>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</si>
  <si>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</si>
  <si>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</si>
  <si>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</si>
  <si>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</si>
  <si>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</si>
  <si>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</si>
  <si>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</si>
  <si>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</si>
  <si>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</si>
  <si>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</si>
  <si>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</si>
  <si>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</si>
  <si>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</si>
  <si>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</si>
  <si>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</si>
  <si>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</si>
  <si>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</si>
  <si>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</si>
  <si>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</si>
  <si>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</si>
  <si>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</si>
  <si>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</si>
  <si>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</si>
  <si>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</si>
  <si>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</si>
  <si>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</si>
  <si>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</si>
  <si>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</si>
  <si>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</si>
  <si>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</si>
  <si>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</si>
  <si>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</si>
  <si>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</si>
  <si>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</si>
  <si>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</si>
  <si>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</si>
  <si>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</si>
  <si>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</si>
  <si>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</si>
  <si>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</si>
  <si>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</si>
  <si>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</si>
  <si>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</si>
  <si>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</si>
  <si>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</si>
  <si>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</si>
  <si>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</si>
  <si>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</si>
  <si>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</si>
  <si>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</si>
  <si>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</si>
  <si>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</si>
  <si>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</si>
  <si>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</si>
  <si>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</si>
  <si>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</si>
  <si>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</si>
  <si>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</si>
  <si>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</si>
  <si>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</si>
  <si>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</si>
  <si>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</si>
  <si>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</si>
  <si>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</si>
  <si>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</si>
  <si>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</si>
  <si>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</si>
  <si>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</si>
  <si>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</si>
  <si>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</si>
  <si>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</si>
  <si>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</si>
  <si>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</si>
  <si>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</si>
  <si>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</si>
  <si>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</si>
  <si>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</si>
  <si>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</si>
  <si>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</si>
  <si>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</si>
  <si>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</si>
  <si>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</si>
  <si>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</si>
  <si>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</si>
  <si>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</si>
  <si>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</si>
  <si>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</si>
  <si>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</si>
  <si>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</si>
  <si>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</si>
  <si>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</si>
  <si>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</si>
  <si>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</si>
  <si>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</si>
  <si>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</si>
  <si>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</si>
  <si>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</si>
  <si>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</si>
  <si>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</si>
  <si>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</si>
  <si>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</si>
  <si>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</si>
  <si>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</si>
  <si>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</si>
  <si>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</si>
  <si>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</si>
  <si>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</si>
  <si>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</si>
  <si>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</si>
  <si>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</si>
  <si>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</si>
  <si>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</si>
  <si>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</si>
  <si>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</si>
  <si>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</si>
  <si>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</si>
  <si>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</si>
  <si>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</si>
  <si>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</si>
  <si>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</si>
  <si>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</si>
  <si>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</si>
  <si>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</si>
  <si>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</si>
  <si>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</si>
  <si>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</si>
  <si>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</si>
  <si>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</si>
  <si>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</si>
  <si>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</si>
  <si>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</si>
  <si>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</si>
  <si>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</si>
  <si>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</si>
  <si>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</si>
  <si>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</si>
  <si>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</si>
  <si>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</si>
  <si>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</si>
  <si>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</si>
  <si>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</si>
  <si>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</si>
  <si>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</si>
  <si>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</si>
  <si>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</si>
  <si>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</si>
  <si>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</si>
  <si>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</si>
  <si>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</si>
  <si>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</si>
  <si>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</si>
  <si>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</si>
  <si>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</si>
  <si>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</si>
  <si>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</si>
  <si>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</si>
  <si>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</si>
  <si>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</si>
  <si>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</si>
  <si>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</si>
  <si>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</si>
  <si>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</si>
  <si>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</si>
  <si>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</si>
  <si>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</si>
  <si>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</si>
  <si>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</si>
  <si>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</si>
  <si>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</si>
  <si>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</si>
  <si>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</si>
  <si>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</si>
  <si>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</si>
  <si>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</si>
  <si>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</si>
  <si>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</si>
  <si>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</si>
  <si>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</si>
  <si>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</si>
  <si>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</si>
  <si>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</si>
  <si>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</si>
  <si>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</si>
  <si>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</si>
  <si>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</si>
  <si>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</si>
  <si>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</si>
  <si>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</si>
  <si>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</si>
  <si>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</si>
  <si>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</si>
  <si>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</si>
  <si>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</si>
  <si>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</si>
  <si>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</si>
  <si>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</si>
  <si>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</si>
  <si>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</si>
  <si>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</si>
  <si>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</si>
  <si>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</si>
  <si>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</si>
  <si>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</si>
  <si>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</si>
  <si>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</si>
  <si>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</si>
  <si>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</si>
  <si>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</si>
  <si>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</si>
  <si>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</si>
  <si>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</si>
  <si>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</si>
  <si>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</si>
  <si>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</si>
  <si>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</si>
  <si>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</si>
  <si>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</si>
  <si>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</si>
  <si>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</si>
  <si>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</si>
  <si>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</si>
  <si>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</si>
  <si>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</si>
  <si>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</si>
  <si>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</si>
  <si>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</si>
  <si>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</si>
  <si>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</si>
  <si>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</si>
  <si>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</si>
  <si>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</si>
  <si>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</si>
  <si>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</si>
  <si>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</si>
  <si>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</si>
  <si>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</si>
  <si>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</si>
  <si>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</si>
  <si>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</si>
  <si>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</si>
  <si>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</si>
  <si>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</si>
  <si>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</si>
  <si>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</si>
  <si>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</si>
  <si>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</si>
  <si>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</si>
  <si>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</si>
  <si>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</si>
  <si>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</si>
  <si>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</si>
  <si>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</si>
  <si>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</si>
  <si>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</si>
  <si>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</si>
  <si>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</si>
  <si>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</si>
  <si>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</si>
  <si>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</si>
  <si>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</si>
  <si>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</si>
  <si>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</si>
  <si>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</si>
  <si>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</si>
  <si>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</si>
  <si>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</si>
  <si>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</si>
  <si>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</si>
  <si>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</si>
  <si>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</si>
  <si>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</si>
  <si>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</si>
  <si>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</si>
  <si>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</si>
  <si>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</si>
  <si>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</si>
  <si>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</si>
  <si>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</si>
  <si>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</si>
  <si>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</si>
  <si>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</si>
  <si>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</si>
  <si>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</si>
  <si>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</si>
  <si>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</si>
  <si>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</si>
  <si>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</si>
  <si>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</si>
  <si>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</si>
  <si>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</si>
  <si>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</si>
  <si>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</si>
  <si>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</si>
  <si>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</si>
  <si>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</si>
  <si>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</si>
  <si>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</si>
  <si>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</si>
  <si>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</si>
  <si>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</si>
  <si>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</si>
  <si>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</si>
  <si>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</si>
  <si>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</si>
  <si>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</si>
  <si>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</si>
  <si>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</si>
  <si>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</si>
  <si>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</si>
  <si>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</si>
  <si>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</si>
  <si>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</si>
  <si>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</si>
  <si>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</si>
  <si>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</si>
  <si>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</si>
  <si>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</si>
  <si>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</si>
  <si>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</si>
  <si>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</si>
  <si>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</si>
  <si>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</si>
  <si>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</si>
  <si>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</si>
  <si>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</si>
  <si>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</si>
  <si>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</si>
  <si>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</si>
  <si>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</si>
  <si>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</si>
  <si>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</si>
  <si>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</si>
  <si>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</si>
  <si>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</si>
  <si>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</si>
  <si>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</si>
  <si>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</si>
  <si>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</si>
  <si>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</si>
  <si>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</si>
  <si>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</si>
  <si>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</si>
  <si>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</si>
  <si>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</si>
  <si>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</si>
  <si>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</si>
  <si>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</si>
  <si>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</si>
  <si>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</si>
  <si>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</si>
  <si>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</si>
  <si>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</si>
  <si>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</si>
  <si>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</si>
  <si>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</si>
  <si>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</si>
  <si>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</si>
  <si>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</si>
  <si>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</si>
  <si>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</si>
  <si>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</si>
  <si>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</si>
  <si>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</si>
  <si>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</si>
  <si>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</si>
  <si>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</si>
  <si>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</si>
  <si>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</si>
  <si>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</si>
  <si>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</si>
  <si>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</si>
  <si>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</si>
  <si>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</si>
  <si>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</si>
  <si>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</si>
  <si>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</si>
  <si>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</si>
  <si>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</si>
  <si>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</si>
  <si>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</si>
  <si>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</si>
  <si>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</si>
  <si>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</si>
  <si>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</si>
  <si>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</si>
  <si>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</si>
  <si>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</si>
  <si>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</si>
  <si>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</si>
  <si>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</si>
  <si>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</si>
  <si>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</si>
  <si>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</si>
  <si>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</si>
  <si>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</si>
  <si>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</si>
  <si>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</si>
  <si>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</si>
  <si>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</si>
  <si>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</si>
  <si>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</si>
  <si>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</si>
  <si>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</si>
  <si>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</si>
  <si>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</si>
  <si>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</si>
  <si>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</si>
  <si>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</si>
  <si>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</si>
  <si>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</si>
  <si>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</si>
  <si>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</si>
  <si>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</si>
  <si>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</si>
  <si>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</si>
  <si>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</si>
  <si>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</si>
  <si>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</si>
  <si>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</si>
  <si>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</si>
  <si>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</si>
  <si>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</si>
  <si>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</si>
  <si>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</si>
  <si>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</si>
  <si>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</si>
  <si>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</si>
  <si>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</si>
  <si>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</si>
  <si>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</si>
  <si>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</si>
  <si>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</si>
  <si>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</si>
  <si>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</si>
  <si>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</si>
  <si>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</si>
  <si>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</si>
  <si>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</si>
  <si>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</si>
  <si>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</si>
  <si>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</si>
  <si>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</si>
  <si>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</si>
  <si>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</si>
  <si>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</si>
  <si>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</si>
  <si>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</si>
  <si>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</si>
  <si>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</si>
  <si>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</si>
  <si>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</si>
  <si>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</si>
  <si>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</si>
  <si>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</si>
  <si>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</si>
  <si>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</si>
  <si>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</si>
  <si>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</si>
  <si>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</si>
  <si>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</si>
  <si>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</si>
  <si>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</si>
  <si>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</si>
  <si>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</si>
  <si>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</si>
  <si>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</si>
  <si>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</si>
  <si>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</si>
  <si>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</si>
  <si>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</si>
  <si>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</si>
  <si>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</si>
  <si>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</si>
  <si>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</si>
  <si>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</si>
  <si>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</si>
  <si>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</si>
  <si>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</si>
  <si>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</si>
  <si>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</si>
  <si>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</si>
  <si>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</si>
  <si>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</si>
  <si>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</si>
  <si>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</si>
  <si>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</si>
  <si>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</si>
  <si>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</si>
  <si>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</si>
  <si>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</si>
  <si>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</si>
  <si>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</si>
  <si>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</si>
  <si>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</si>
  <si>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</si>
  <si>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</si>
  <si>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</si>
  <si>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</si>
  <si>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</si>
  <si>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</si>
  <si>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</si>
  <si>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</si>
  <si>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</si>
  <si>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</si>
  <si>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</si>
  <si>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</si>
  <si>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</si>
  <si>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</si>
  <si>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</si>
  <si>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</si>
  <si>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</si>
  <si>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</si>
  <si>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</si>
  <si>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</si>
  <si>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</si>
  <si>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</si>
  <si>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</si>
  <si>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</si>
  <si>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</si>
  <si>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</si>
  <si>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</si>
  <si>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</si>
  <si>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</si>
  <si>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</si>
  <si>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</si>
  <si>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</si>
  <si>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</si>
  <si>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</si>
  <si>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</si>
  <si>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</si>
  <si>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</si>
  <si>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</si>
  <si>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</si>
  <si>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</si>
  <si>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</si>
  <si>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</si>
  <si>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</si>
  <si>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</si>
  <si>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</si>
  <si>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</si>
  <si>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</si>
  <si>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</si>
  <si>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</si>
  <si>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</si>
  <si>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</si>
  <si>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</si>
  <si>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</si>
  <si>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</si>
  <si>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</si>
  <si>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</si>
  <si>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</si>
  <si>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</si>
  <si>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</si>
  <si>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</si>
  <si>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</si>
  <si>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</si>
  <si>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</si>
  <si>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</si>
  <si>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</si>
  <si>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</si>
  <si>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</si>
  <si>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</si>
  <si>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</si>
  <si>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</si>
  <si>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</si>
  <si>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</si>
  <si>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</si>
  <si>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</si>
  <si>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</si>
  <si>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</si>
  <si>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</si>
  <si>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</si>
  <si>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</si>
  <si>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</si>
  <si>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</si>
  <si>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</si>
  <si>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</si>
  <si>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</si>
  <si>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</si>
  <si>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</si>
  <si>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</si>
  <si>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</si>
  <si>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</si>
  <si>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</si>
  <si>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</si>
  <si>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</si>
  <si>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</si>
  <si>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</si>
  <si>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</si>
  <si>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</si>
  <si>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</si>
  <si>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</si>
  <si>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</si>
  <si>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</si>
  <si>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</si>
  <si>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</si>
  <si>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</si>
  <si>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</si>
  <si>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</si>
  <si>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</si>
  <si>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</si>
  <si>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</si>
  <si>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</si>
  <si>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</si>
  <si>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</si>
  <si>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</si>
  <si>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</si>
  <si>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</si>
  <si>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</si>
  <si>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</si>
  <si>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</si>
  <si>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</si>
  <si>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</si>
  <si>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</si>
  <si>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</si>
  <si>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</si>
  <si>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</si>
  <si>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</si>
  <si>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</si>
  <si>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</si>
  <si>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</si>
  <si>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</si>
  <si>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</si>
  <si>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</si>
  <si>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</si>
  <si>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</si>
  <si>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</si>
  <si>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</si>
  <si>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</si>
  <si>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</si>
  <si>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</si>
  <si>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</si>
  <si>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</si>
  <si>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</si>
  <si>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</si>
  <si>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</si>
  <si>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</si>
  <si>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</si>
  <si>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</si>
  <si>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</si>
  <si>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</si>
  <si>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</si>
  <si>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</si>
  <si>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</si>
  <si>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</si>
  <si>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</si>
  <si>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</si>
  <si>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</si>
  <si>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</si>
  <si>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</si>
  <si>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</si>
  <si>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</si>
  <si>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</si>
  <si>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</si>
  <si>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</si>
  <si>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</si>
  <si>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</si>
  <si>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</si>
  <si>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</si>
  <si>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</si>
  <si>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</si>
  <si>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</si>
  <si>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</si>
  <si>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</si>
  <si>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</si>
  <si>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</si>
  <si>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</si>
  <si>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</si>
  <si>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</si>
  <si>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</si>
  <si>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</si>
  <si>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</si>
  <si>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</si>
  <si>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</si>
  <si>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</si>
  <si>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</si>
  <si>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</si>
  <si>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</si>
  <si>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</si>
  <si>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</si>
  <si>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</si>
  <si>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</si>
  <si>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</si>
  <si>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</si>
  <si>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</si>
  <si>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</si>
  <si>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</si>
  <si>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</si>
  <si>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</si>
  <si>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</si>
  <si>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</si>
  <si>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</si>
  <si>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</si>
  <si>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</si>
  <si>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</si>
  <si>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</si>
  <si>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</si>
  <si>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</si>
  <si>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</si>
  <si>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</si>
  <si>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</si>
  <si>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</si>
  <si>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</si>
  <si>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</si>
  <si>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</si>
  <si>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</si>
  <si>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</si>
  <si>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</si>
  <si>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</si>
  <si>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</si>
  <si>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</si>
  <si>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</si>
  <si>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</si>
  <si>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</si>
  <si>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</si>
  <si>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</si>
  <si>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</si>
  <si>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</si>
  <si>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</si>
  <si>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</si>
  <si>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</si>
  <si>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</si>
  <si>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</si>
  <si>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</si>
  <si>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</si>
  <si>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</si>
  <si>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</si>
  <si>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</si>
  <si>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</si>
  <si>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</si>
  <si>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</si>
  <si>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</si>
  <si>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</si>
  <si>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</si>
  <si>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</si>
  <si>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</si>
  <si>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</si>
  <si>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</si>
  <si>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</si>
  <si>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</si>
  <si>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</si>
  <si>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</si>
  <si>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</si>
  <si>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</si>
  <si>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</si>
  <si>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</si>
  <si>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</si>
  <si>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</si>
  <si>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</si>
  <si>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</si>
  <si>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</si>
  <si>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</si>
  <si>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</si>
  <si>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</si>
  <si>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</si>
  <si>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</si>
  <si>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</si>
  <si>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</si>
  <si>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</si>
  <si>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</si>
  <si>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</si>
  <si>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</si>
  <si>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</si>
  <si>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</si>
  <si>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</si>
  <si>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</si>
  <si>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</si>
  <si>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</si>
  <si>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</si>
  <si>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</si>
  <si>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</si>
  <si>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</si>
  <si>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</si>
  <si>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</si>
  <si>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</si>
  <si>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</si>
  <si>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</si>
  <si>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</si>
  <si>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</si>
  <si>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</si>
  <si>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</si>
  <si>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</si>
  <si>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</si>
  <si>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</si>
  <si>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</si>
  <si>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</si>
  <si>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</si>
  <si>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</si>
  <si>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</si>
  <si>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</si>
  <si>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</si>
  <si>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</si>
  <si>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</si>
  <si>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</si>
  <si>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</si>
  <si>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</si>
  <si>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</si>
  <si>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</si>
  <si>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</si>
  <si>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</si>
  <si>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</si>
  <si>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</si>
  <si>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</si>
  <si>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</si>
  <si>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</si>
  <si>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</si>
  <si>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</si>
  <si>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</si>
  <si>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</si>
  <si>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</si>
  <si>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</si>
  <si>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</si>
  <si>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</si>
  <si>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</si>
  <si>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</si>
  <si>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</si>
  <si>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</si>
  <si>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</si>
  <si>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</si>
  <si>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</si>
  <si>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</si>
  <si>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</si>
  <si>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</si>
  <si>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</si>
  <si>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</si>
  <si>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</si>
  <si>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</si>
  <si>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</si>
  <si>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</si>
  <si>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</si>
  <si>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</si>
  <si>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</si>
  <si>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</si>
  <si>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</si>
  <si>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</si>
  <si>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</si>
  <si>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</si>
  <si>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</si>
  <si>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</si>
  <si>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</si>
  <si>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</si>
  <si>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</si>
  <si>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</si>
  <si>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</si>
  <si>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</si>
  <si>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</si>
  <si>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</si>
  <si>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</si>
  <si>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</si>
  <si>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</si>
  <si>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</si>
  <si>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</si>
  <si>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</si>
  <si>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</si>
  <si>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</si>
  <si>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</si>
  <si>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</si>
  <si>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</si>
  <si>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</si>
  <si>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</si>
  <si>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</si>
  <si>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</si>
  <si>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</si>
  <si>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</si>
  <si>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</si>
  <si>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</si>
  <si>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</si>
  <si>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</si>
  <si>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</si>
  <si>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</si>
  <si>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</si>
  <si>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</si>
  <si>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</si>
  <si>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</si>
  <si>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</si>
  <si>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</si>
  <si>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</si>
  <si>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</si>
  <si>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</si>
  <si>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</si>
  <si>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</si>
  <si>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</si>
  <si>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</si>
  <si>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</si>
  <si>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</si>
  <si>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</si>
  <si>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</si>
  <si>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</si>
  <si>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</si>
  <si>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</si>
  <si>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</si>
  <si>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</si>
  <si>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</si>
  <si>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</si>
  <si>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</si>
  <si>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</si>
  <si>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</si>
  <si>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</si>
  <si>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</si>
  <si>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</si>
  <si>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</si>
  <si>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</si>
  <si>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</si>
  <si>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</si>
  <si>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</si>
  <si>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</si>
  <si>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</si>
  <si>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</si>
  <si>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</si>
  <si>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</si>
  <si>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</si>
  <si>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</si>
  <si>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</si>
  <si>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</si>
  <si>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</si>
  <si>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</si>
  <si>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</si>
  <si>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</si>
  <si>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</si>
  <si>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</si>
  <si>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</si>
  <si>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</si>
  <si>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</si>
  <si>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</si>
  <si>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</si>
  <si>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</si>
  <si>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</si>
  <si>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</si>
  <si>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</si>
  <si>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</si>
  <si>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</si>
  <si>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</si>
  <si>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</si>
  <si>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</si>
  <si>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</si>
  <si>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</si>
  <si>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</si>
  <si>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</si>
  <si>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</si>
  <si>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</si>
  <si>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</si>
  <si>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</si>
  <si>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</si>
  <si>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</si>
  <si>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</si>
  <si>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</si>
  <si>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</si>
  <si>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</si>
  <si>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</si>
  <si>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</si>
  <si>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</si>
  <si>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</si>
  <si>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</si>
  <si>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</si>
  <si>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</si>
  <si>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</si>
  <si>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</si>
  <si>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</si>
  <si>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</si>
  <si>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</si>
  <si>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</si>
  <si>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</si>
  <si>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</si>
  <si>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</si>
  <si>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</si>
  <si>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</si>
  <si>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</si>
  <si>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</si>
  <si>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</si>
  <si>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</si>
  <si>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</si>
  <si>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</si>
  <si>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</si>
  <si>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</si>
  <si>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</si>
  <si>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</si>
  <si>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</si>
  <si>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</si>
  <si>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</si>
  <si>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</si>
  <si>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</si>
  <si>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</si>
  <si>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</si>
  <si>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</si>
  <si>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</si>
  <si>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</si>
  <si>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</si>
  <si>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</si>
  <si>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</si>
  <si>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</si>
  <si>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</si>
  <si>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</si>
  <si>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</si>
  <si>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</si>
  <si>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</si>
  <si>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</si>
  <si>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</si>
  <si>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</si>
  <si>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</si>
  <si>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</si>
  <si>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</si>
  <si>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</si>
  <si>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</si>
  <si>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</si>
  <si>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</si>
  <si>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</si>
  <si>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</si>
  <si>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</si>
  <si>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</si>
  <si>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</si>
  <si>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</si>
  <si>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</si>
  <si>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</si>
  <si>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</si>
  <si>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</si>
  <si>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</si>
  <si>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</si>
  <si>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</si>
  <si>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</si>
  <si>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</si>
  <si>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</si>
  <si>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</si>
  <si>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</si>
  <si>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</si>
  <si>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</si>
  <si>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</si>
  <si>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</si>
  <si>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</si>
  <si>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</si>
  <si>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</si>
  <si>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</si>
  <si>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</si>
  <si>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</si>
  <si>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</si>
  <si>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</si>
  <si>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</si>
  <si>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</si>
  <si>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</si>
  <si>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</si>
  <si>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</si>
  <si>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</si>
  <si>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</si>
  <si>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</si>
  <si>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</si>
  <si>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</si>
  <si>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</si>
  <si>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</si>
  <si>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</si>
  <si>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</si>
  <si>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</si>
  <si>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</si>
  <si>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</si>
  <si>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</si>
  <si>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</si>
  <si>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</si>
  <si>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</si>
  <si>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</si>
  <si>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</si>
  <si>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</si>
  <si>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</si>
  <si>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</si>
  <si>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</si>
  <si>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</si>
  <si>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</si>
  <si>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</si>
  <si>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</si>
  <si>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</si>
  <si>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</si>
  <si>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</si>
  <si>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</si>
  <si>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</si>
  <si>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</si>
  <si>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</si>
  <si>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</si>
  <si>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</si>
  <si>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</si>
  <si>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</si>
  <si>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</si>
  <si>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</si>
  <si>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</si>
  <si>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</si>
  <si>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</si>
  <si>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</si>
  <si>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</si>
  <si>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</si>
  <si>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</si>
  <si>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</si>
  <si>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</si>
  <si>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</si>
  <si>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</si>
  <si>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</si>
  <si>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</si>
  <si>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</si>
  <si>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</si>
  <si>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</si>
  <si>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</si>
  <si>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</si>
  <si>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</si>
  <si>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</si>
  <si>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</si>
  <si>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</si>
  <si>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</si>
  <si>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</si>
  <si>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</si>
  <si>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</si>
  <si>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</si>
  <si>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</si>
  <si>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</si>
  <si>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</si>
  <si>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</si>
  <si>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</si>
  <si>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</si>
  <si>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</si>
  <si>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</si>
  <si>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</si>
  <si>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</si>
  <si>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</si>
  <si>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</si>
  <si>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</si>
  <si>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</si>
  <si>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</si>
  <si>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</si>
  <si>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</si>
  <si>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</si>
  <si>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</si>
  <si>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</si>
  <si>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</si>
  <si>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</si>
  <si>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</si>
  <si>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</si>
  <si>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</si>
  <si>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</si>
  <si>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</si>
  <si>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</si>
  <si>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</si>
  <si>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</si>
  <si>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</si>
  <si>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</si>
  <si>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</si>
  <si>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</si>
  <si>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</si>
  <si>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</si>
  <si>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</si>
  <si>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</si>
  <si>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</si>
  <si>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</si>
  <si>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</si>
  <si>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</si>
  <si>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</si>
  <si>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</si>
  <si>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</si>
  <si>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</si>
  <si>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</si>
  <si>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</si>
  <si>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</si>
  <si>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</si>
  <si>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</si>
  <si>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</si>
  <si>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</si>
  <si>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</si>
  <si>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</si>
  <si>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</si>
  <si>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</si>
  <si>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</si>
  <si>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</si>
  <si>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</si>
  <si>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</si>
  <si>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</si>
  <si>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</si>
  <si>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</si>
  <si>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</si>
  <si>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</si>
  <si>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</si>
  <si>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</si>
  <si>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</si>
  <si>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</si>
  <si>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</si>
  <si>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</si>
  <si>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</si>
  <si>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</si>
  <si>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</si>
  <si>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</si>
  <si>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</si>
  <si>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</si>
  <si>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</si>
  <si>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</si>
  <si>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</si>
  <si>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</si>
  <si>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</si>
  <si>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</si>
  <si>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</si>
  <si>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</si>
  <si>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</si>
  <si>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</si>
  <si>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</si>
  <si>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</si>
  <si>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</si>
  <si>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</si>
  <si>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</si>
  <si>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</si>
  <si>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</si>
  <si>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</si>
  <si>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</si>
  <si>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</si>
  <si>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</si>
  <si>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</si>
  <si>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</si>
  <si>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</si>
  <si>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</si>
  <si>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</si>
  <si>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</si>
  <si>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</si>
  <si>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</si>
  <si>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</si>
  <si>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</si>
  <si>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</si>
  <si>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</si>
  <si>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</si>
  <si>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</si>
  <si>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</si>
  <si>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</si>
  <si>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</si>
  <si>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</si>
  <si>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</si>
  <si>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</si>
  <si>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</si>
  <si>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</si>
  <si>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</si>
  <si>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</si>
  <si>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</si>
  <si>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</si>
  <si>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</si>
  <si>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</si>
  <si>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</si>
  <si>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</si>
  <si>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</si>
  <si>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</si>
  <si>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</si>
  <si>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</si>
  <si>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</si>
  <si>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</si>
  <si>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</si>
  <si>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</si>
  <si>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</si>
  <si>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</si>
  <si>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</si>
  <si>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</si>
  <si>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</si>
  <si>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</si>
  <si>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</si>
  <si>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</si>
  <si>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</si>
  <si>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</si>
  <si>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</si>
  <si>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</si>
  <si>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</si>
  <si>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</si>
  <si>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</si>
  <si>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</si>
  <si>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</si>
  <si>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</si>
  <si>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</si>
  <si>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</si>
  <si>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</si>
  <si>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</si>
  <si>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</si>
  <si>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</si>
  <si>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</si>
  <si>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</si>
  <si>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</si>
  <si>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</si>
  <si>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</si>
  <si>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</si>
  <si>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</si>
  <si>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</si>
  <si>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</si>
  <si>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</si>
  <si>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</si>
  <si>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</si>
  <si>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</si>
  <si>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</si>
  <si>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</si>
  <si>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</si>
  <si>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</si>
  <si>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</si>
  <si>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</si>
  <si>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</si>
  <si>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</si>
  <si>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</si>
  <si>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</si>
  <si>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</si>
  <si>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</si>
  <si>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</si>
  <si>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</si>
  <si>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</si>
  <si>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</si>
  <si>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</si>
  <si>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</si>
  <si>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</si>
  <si>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</si>
  <si>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</si>
  <si>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</si>
  <si>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</si>
  <si>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</si>
  <si>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</si>
  <si>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</si>
  <si>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</si>
  <si>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</si>
  <si>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</si>
  <si>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</si>
  <si>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</si>
  <si>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</si>
  <si>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</si>
  <si>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</si>
  <si>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</si>
  <si>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</si>
  <si>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</si>
  <si>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</si>
  <si>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</si>
  <si>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</si>
  <si>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</si>
  <si>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</si>
  <si>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</si>
  <si>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</si>
  <si>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</si>
  <si>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</si>
  <si>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</si>
  <si>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</si>
  <si>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</si>
  <si>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</si>
  <si>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</si>
  <si>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</si>
  <si>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</si>
  <si>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</si>
  <si>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</si>
  <si>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</si>
  <si>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</si>
  <si>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</si>
  <si>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</si>
  <si>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</si>
  <si>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</si>
  <si>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</si>
  <si>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</si>
  <si>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</si>
  <si>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</si>
  <si>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</si>
  <si>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</si>
  <si>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</si>
  <si>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</si>
  <si>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</si>
  <si>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</si>
  <si>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</si>
  <si>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</si>
  <si>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</si>
  <si>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</si>
  <si>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</si>
  <si>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</si>
  <si>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</si>
  <si>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</si>
  <si>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</si>
  <si>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</si>
  <si>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</si>
  <si>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</si>
  <si>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</si>
  <si>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</si>
  <si>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</si>
  <si>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</si>
  <si>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</si>
  <si>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</si>
  <si>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</si>
  <si>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</si>
  <si>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</si>
  <si>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</si>
  <si>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</si>
  <si>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</si>
  <si>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</si>
  <si>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</si>
  <si>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</si>
  <si>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</si>
  <si>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</si>
  <si>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</si>
  <si>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</si>
  <si>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</si>
  <si>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</si>
  <si>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</si>
  <si>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</si>
  <si>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</si>
  <si>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</si>
  <si>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</si>
  <si>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</si>
  <si>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</si>
  <si>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</si>
  <si>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</si>
  <si>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</si>
  <si>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</si>
  <si>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</si>
  <si>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</si>
  <si>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</si>
  <si>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</si>
  <si>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</si>
  <si>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</si>
  <si>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</si>
  <si>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</si>
  <si>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</si>
  <si>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</si>
  <si>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</si>
  <si>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</si>
  <si>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</si>
  <si>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</si>
  <si>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</si>
  <si>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</si>
  <si>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</si>
  <si>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</si>
  <si>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</si>
  <si>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</si>
  <si>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</si>
  <si>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</si>
  <si>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</si>
  <si>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</si>
  <si>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</si>
  <si>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</si>
  <si>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</si>
  <si>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</si>
  <si>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</si>
  <si>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</si>
  <si>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</si>
  <si>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</si>
  <si>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</si>
  <si>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</si>
  <si>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</si>
  <si>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</si>
  <si>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</si>
  <si>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</si>
  <si>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</si>
  <si>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</si>
  <si>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</si>
  <si>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</si>
  <si>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</si>
  <si>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</si>
  <si>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</si>
  <si>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</si>
  <si>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</si>
  <si>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</si>
  <si>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</si>
  <si>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</si>
  <si>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</si>
  <si>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</si>
  <si>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</si>
  <si>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</si>
  <si>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</si>
  <si>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</si>
  <si>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</si>
  <si>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</si>
  <si>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</si>
  <si>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</si>
  <si>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</si>
  <si>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</si>
  <si>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</si>
  <si>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</si>
  <si>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</si>
  <si>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</si>
  <si>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</si>
  <si>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</si>
  <si>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</si>
  <si>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</si>
  <si>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</si>
  <si>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</si>
  <si>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</si>
  <si>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</si>
  <si>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</si>
  <si>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</si>
  <si>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</si>
  <si>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</si>
  <si>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</si>
  <si>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</si>
  <si>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</si>
  <si>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</si>
  <si>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</si>
  <si>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</si>
  <si>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</si>
  <si>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</si>
  <si>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</si>
  <si>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</si>
  <si>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</si>
  <si>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</si>
  <si>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</si>
  <si>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</si>
  <si>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</si>
  <si>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</si>
  <si>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</si>
  <si>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</si>
  <si>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</si>
  <si>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</si>
  <si>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</si>
  <si>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</si>
  <si>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</si>
  <si>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</si>
  <si>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</si>
  <si>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</si>
  <si>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</si>
  <si>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</si>
  <si>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</si>
  <si>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</si>
  <si>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</si>
  <si>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</si>
  <si>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</si>
  <si>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</si>
  <si>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</si>
  <si>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</si>
  <si>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</si>
  <si>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</si>
  <si>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</si>
  <si>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</si>
  <si>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</si>
  <si>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</si>
  <si>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</si>
  <si>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</si>
  <si>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</si>
  <si>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</si>
  <si>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</si>
  <si>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</si>
  <si>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</si>
  <si>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</si>
  <si>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</si>
  <si>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</si>
  <si>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</si>
  <si>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</si>
  <si>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</si>
  <si>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</si>
  <si>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</si>
  <si>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</si>
  <si>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</si>
  <si>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</si>
  <si>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</si>
  <si>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</si>
  <si>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</si>
  <si>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</si>
  <si>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</si>
  <si>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</si>
  <si>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</si>
  <si>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</si>
  <si>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</si>
  <si>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</si>
  <si>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</si>
  <si>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</si>
  <si>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</si>
  <si>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</si>
  <si>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</si>
  <si>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</si>
  <si>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</si>
  <si>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</si>
  <si>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</si>
  <si>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</si>
  <si>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</si>
  <si>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</si>
  <si>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</si>
  <si>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</si>
  <si>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</si>
  <si>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</si>
  <si>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</si>
  <si>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</si>
  <si>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</si>
  <si>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</si>
  <si>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</si>
  <si>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</si>
  <si>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</si>
  <si>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</si>
  <si>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</si>
  <si>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</si>
  <si>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</si>
  <si>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</si>
  <si>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</si>
  <si>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</si>
  <si>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</si>
  <si>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</si>
  <si>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</si>
  <si>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</si>
  <si>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</si>
  <si>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</si>
  <si>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</si>
  <si>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</si>
  <si>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</si>
  <si>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</si>
  <si>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</si>
  <si>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</si>
  <si>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</si>
  <si>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</si>
  <si>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</si>
  <si>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</si>
  <si>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</si>
  <si>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</si>
  <si>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</si>
  <si>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</si>
  <si>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</si>
  <si>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</si>
  <si>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</si>
  <si>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</si>
  <si>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</si>
  <si>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</si>
  <si>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</si>
  <si>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</si>
  <si>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</si>
  <si>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</si>
  <si>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</si>
  <si>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</si>
  <si>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</si>
  <si>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</si>
  <si>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</si>
  <si>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</si>
  <si>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</si>
  <si>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</si>
  <si>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</si>
  <si>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</si>
  <si>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</si>
  <si>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</si>
  <si>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</si>
  <si>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</si>
  <si>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</si>
  <si>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</si>
  <si>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</si>
  <si>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</si>
  <si>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</si>
  <si>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</si>
  <si>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</si>
  <si>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</si>
  <si>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</si>
  <si>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</si>
  <si>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</si>
  <si>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</si>
  <si>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</si>
  <si>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</si>
  <si>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</si>
  <si>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</si>
  <si>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</si>
  <si>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</si>
  <si>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</si>
  <si>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</si>
  <si>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</si>
  <si>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</si>
  <si>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</si>
  <si>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</si>
  <si>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</si>
  <si>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</si>
  <si>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</si>
  <si>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</si>
  <si>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</si>
  <si>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</si>
  <si>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</si>
  <si>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</si>
  <si>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</si>
  <si>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</si>
  <si>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</si>
  <si>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</si>
  <si>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</si>
  <si>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</si>
  <si>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</si>
  <si>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</si>
  <si>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</si>
  <si>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</si>
  <si>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</si>
  <si>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</si>
  <si>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</si>
  <si>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</si>
  <si>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</si>
  <si>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</si>
  <si>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</si>
  <si>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</si>
  <si>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</si>
  <si>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</si>
  <si>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</si>
  <si>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</si>
  <si>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</si>
  <si>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</si>
  <si>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</si>
  <si>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</si>
  <si>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</si>
  <si>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</si>
  <si>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</si>
  <si>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</si>
  <si>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</si>
  <si>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</si>
  <si>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</si>
  <si>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</si>
  <si>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</si>
  <si>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</si>
  <si>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</si>
  <si>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</si>
  <si>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</si>
  <si>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</si>
  <si>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</si>
  <si>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</si>
  <si>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</si>
  <si>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</si>
  <si>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</si>
  <si>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</si>
  <si>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</si>
  <si>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</si>
  <si>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</si>
  <si>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</si>
  <si>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</si>
  <si>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</si>
  <si>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</si>
  <si>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</si>
  <si>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</si>
  <si>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</si>
  <si>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</si>
  <si>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</si>
  <si>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</si>
  <si>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</si>
  <si>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</si>
  <si>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</si>
  <si>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</si>
  <si>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</si>
  <si>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</si>
  <si>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</si>
  <si>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</si>
  <si>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</si>
  <si>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</si>
  <si>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</si>
  <si>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</si>
  <si>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</si>
  <si>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</si>
  <si>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</si>
  <si>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</si>
  <si>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</si>
  <si>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</si>
  <si>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</si>
  <si>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</si>
  <si>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</si>
  <si>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</si>
  <si>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</si>
  <si>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</si>
  <si>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</si>
  <si>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</si>
  <si>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</si>
  <si>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</si>
  <si>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</si>
  <si>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</si>
  <si>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</si>
  <si>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</si>
  <si>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</si>
  <si>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</si>
  <si>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</si>
  <si>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</si>
  <si>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</si>
  <si>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</si>
  <si>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</si>
  <si>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</si>
  <si>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</si>
  <si>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</si>
  <si>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</si>
  <si>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</si>
  <si>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</si>
  <si>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</si>
  <si>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</si>
  <si>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</si>
  <si>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</si>
  <si>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</si>
  <si>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</si>
  <si>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</si>
  <si>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</si>
  <si>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</si>
  <si>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</si>
  <si>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</si>
  <si>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</si>
  <si>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</si>
  <si>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</si>
  <si>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</si>
  <si>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</si>
  <si>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</si>
  <si>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</si>
  <si>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</si>
  <si>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</si>
  <si>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</si>
  <si>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</si>
  <si>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</si>
  <si>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</si>
  <si>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</si>
  <si>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</si>
  <si>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</si>
  <si>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</si>
  <si>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</si>
  <si>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</si>
  <si>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</si>
  <si>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</si>
  <si>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</si>
  <si>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</si>
  <si>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</si>
  <si>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</si>
  <si>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</si>
  <si>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</si>
  <si>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</si>
  <si>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</si>
  <si>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</si>
  <si>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</si>
  <si>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</si>
  <si>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</si>
  <si>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</si>
  <si>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</si>
  <si>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</si>
  <si>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</si>
  <si>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</si>
  <si>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</si>
  <si>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</si>
  <si>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</si>
  <si>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</si>
  <si>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</si>
  <si>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</si>
  <si>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</si>
  <si>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</si>
  <si>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</si>
  <si>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</si>
  <si>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</si>
  <si>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</si>
  <si>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</si>
  <si>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</si>
  <si>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</si>
  <si>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</si>
  <si>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</si>
  <si>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</si>
  <si>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</si>
  <si>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</si>
  <si>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</si>
  <si>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</si>
  <si>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</si>
  <si>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</si>
  <si>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</si>
  <si>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</si>
  <si>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</si>
  <si>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</si>
  <si>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</si>
  <si>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</si>
  <si>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</si>
  <si>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</si>
  <si>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</si>
  <si>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</si>
  <si>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</si>
  <si>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</si>
  <si>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</si>
  <si>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</si>
  <si>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</si>
  <si>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</si>
  <si>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</si>
  <si>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</si>
  <si>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</si>
  <si>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</si>
  <si>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</si>
  <si>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</si>
  <si>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</si>
  <si>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</si>
  <si>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</si>
  <si>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</si>
  <si>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</si>
  <si>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</si>
  <si>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</si>
  <si>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</si>
  <si>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</si>
  <si>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</si>
  <si>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</si>
  <si>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</si>
  <si>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</si>
  <si>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</si>
  <si>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</si>
  <si>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</si>
  <si>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</si>
  <si>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</si>
  <si>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</si>
  <si>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</si>
  <si>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</si>
  <si>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</si>
  <si>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</si>
  <si>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</si>
  <si>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</si>
  <si>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</si>
  <si>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</si>
  <si>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</si>
  <si>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</si>
  <si>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</si>
  <si>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</si>
  <si>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</si>
  <si>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</si>
  <si>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</si>
  <si>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</si>
  <si>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</si>
  <si>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</si>
  <si>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</si>
  <si>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</si>
  <si>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</si>
  <si>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</si>
  <si>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</si>
  <si>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</si>
  <si>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</si>
  <si>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</si>
  <si>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</si>
  <si>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</si>
  <si>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</si>
  <si>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</si>
  <si>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</si>
  <si>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</si>
  <si>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</si>
  <si>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</si>
  <si>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</si>
  <si>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</si>
  <si>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</si>
  <si>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</si>
  <si>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</si>
  <si>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</si>
  <si>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</si>
  <si>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</si>
  <si>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</si>
  <si>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</si>
  <si>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</si>
  <si>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</si>
  <si>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</si>
  <si>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</si>
  <si>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</si>
  <si>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</si>
  <si>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</si>
  <si>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</si>
  <si>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</si>
  <si>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</si>
  <si>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</si>
  <si>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</si>
  <si>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</si>
  <si>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</si>
  <si>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</si>
  <si>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</si>
  <si>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</si>
  <si>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</si>
  <si>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</si>
  <si>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</si>
  <si>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</si>
  <si>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</si>
  <si>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</si>
  <si>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</si>
  <si>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</si>
  <si>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</si>
  <si>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</si>
  <si>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</si>
  <si>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</si>
  <si>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</si>
  <si>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</si>
  <si>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</si>
  <si>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</si>
  <si>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</si>
  <si>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</si>
  <si>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</si>
  <si>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</si>
  <si>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</si>
  <si>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</si>
  <si>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</si>
  <si>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</si>
  <si>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</si>
  <si>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</si>
  <si>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</si>
  <si>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</si>
  <si>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</si>
  <si>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</si>
  <si>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</si>
  <si>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</si>
  <si>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</si>
  <si>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</si>
  <si>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</si>
  <si>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</si>
  <si>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</si>
  <si>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</si>
  <si>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</si>
  <si>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</si>
  <si>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</si>
  <si>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</si>
  <si>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</si>
  <si>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</si>
  <si>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</si>
  <si>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</si>
  <si>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</si>
  <si>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</si>
  <si>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</si>
  <si>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</si>
  <si>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</si>
  <si>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</si>
  <si>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</si>
  <si>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</si>
  <si>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</si>
  <si>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</si>
  <si>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</si>
  <si>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</si>
  <si>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</si>
  <si>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</si>
  <si>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</si>
  <si>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</si>
  <si>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</si>
  <si>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</si>
  <si>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</si>
  <si>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</si>
  <si>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</si>
  <si>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</si>
  <si>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</si>
  <si>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</si>
  <si>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</si>
  <si>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</si>
  <si>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</si>
  <si>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</si>
  <si>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</si>
  <si>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</si>
  <si>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</si>
  <si>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</si>
  <si>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</si>
  <si>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</si>
  <si>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</si>
  <si>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</si>
  <si>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</si>
  <si>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</si>
  <si>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</si>
  <si>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</si>
  <si>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</si>
  <si>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</si>
  <si>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</si>
  <si>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</si>
  <si>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</si>
  <si>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</si>
  <si>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</si>
  <si>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</si>
  <si>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</si>
  <si>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</si>
  <si>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</si>
  <si>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</si>
  <si>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</si>
  <si>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</si>
  <si>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</si>
  <si>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</si>
  <si>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</si>
  <si>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</si>
  <si>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</si>
  <si>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</si>
  <si>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</si>
  <si>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</si>
  <si>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</si>
  <si>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</si>
  <si>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</si>
  <si>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</si>
  <si>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</si>
  <si>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</si>
  <si>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</si>
  <si>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</si>
  <si>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</si>
  <si>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</si>
  <si>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</si>
  <si>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</si>
  <si>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</si>
  <si>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</si>
  <si>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</si>
  <si>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</si>
  <si>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</si>
  <si>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</si>
  <si>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</si>
  <si>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</si>
  <si>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</si>
  <si>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</si>
  <si>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</si>
  <si>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</si>
  <si>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</si>
  <si>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</si>
  <si>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</si>
  <si>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</si>
  <si>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</si>
  <si>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</si>
  <si>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</si>
  <si>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</si>
  <si>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</si>
  <si>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</si>
  <si>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</si>
  <si>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</si>
  <si>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</si>
  <si>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</si>
  <si>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</si>
  <si>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</si>
  <si>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</si>
  <si>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</si>
  <si>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</si>
  <si>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</si>
  <si>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</si>
  <si>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</si>
  <si>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</si>
  <si>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</si>
  <si>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</si>
  <si>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</si>
  <si>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</si>
  <si>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</si>
  <si>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</si>
  <si>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</si>
  <si>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</si>
  <si>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</si>
  <si>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</si>
  <si>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</si>
  <si>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</si>
  <si>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</si>
  <si>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</si>
  <si>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</si>
  <si>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</si>
  <si>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</si>
  <si>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</si>
  <si>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</si>
  <si>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</si>
  <si>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</si>
  <si>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</si>
  <si>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</si>
  <si>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</si>
  <si>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</si>
  <si>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</si>
  <si>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</si>
  <si>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</si>
  <si>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</si>
  <si>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</si>
  <si>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</si>
  <si>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</si>
  <si>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</si>
  <si>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</si>
  <si>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</si>
  <si>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</si>
  <si>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</si>
  <si>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</si>
  <si>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</si>
  <si>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</si>
  <si>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</si>
  <si>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</si>
  <si>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</si>
  <si>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</si>
  <si>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</si>
  <si>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</si>
  <si>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</si>
  <si>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</si>
  <si>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</si>
  <si>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</si>
  <si>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</si>
  <si>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</si>
  <si>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</si>
  <si>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</si>
  <si>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</si>
  <si>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</si>
  <si>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</si>
  <si>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</si>
  <si>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</si>
  <si>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</si>
  <si>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</si>
  <si>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</si>
  <si>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</si>
  <si>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</si>
  <si>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</si>
  <si>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</si>
  <si>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</si>
  <si>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</si>
  <si>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</si>
  <si>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</si>
  <si>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</si>
  <si>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</si>
  <si>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</si>
  <si>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</si>
  <si>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</si>
  <si>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</si>
  <si>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</si>
  <si>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</si>
  <si>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</si>
  <si>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</si>
  <si>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</si>
  <si>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</si>
  <si>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</si>
  <si>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</si>
  <si>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</si>
  <si>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</si>
  <si>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</si>
  <si>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</si>
  <si>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</si>
  <si>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</si>
  <si>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</si>
  <si>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</si>
  <si>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</si>
  <si>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</si>
  <si>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</si>
  <si>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</si>
  <si>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</si>
  <si>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</si>
  <si>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</si>
  <si>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</si>
  <si>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</si>
  <si>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</si>
  <si>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</si>
  <si>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</si>
  <si>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</si>
  <si>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</si>
  <si>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</si>
  <si>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</si>
  <si>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</si>
  <si>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</si>
  <si>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</si>
  <si>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</si>
  <si>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</si>
  <si>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</si>
  <si>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</si>
  <si>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</si>
  <si>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</si>
  <si>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</si>
  <si>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</si>
  <si>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</si>
  <si>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</si>
  <si>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</si>
  <si>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</si>
  <si>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</si>
  <si>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</si>
  <si>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</si>
  <si>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</si>
  <si>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</si>
  <si>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</si>
  <si>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</si>
  <si>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</si>
  <si>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</si>
  <si>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</si>
  <si>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</si>
  <si>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</si>
  <si>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</si>
  <si>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</si>
  <si>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</si>
  <si>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</si>
  <si>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</si>
  <si>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</si>
  <si>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</si>
  <si>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</si>
  <si>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</si>
  <si>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</si>
  <si>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</si>
  <si>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</si>
  <si>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</si>
  <si>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</si>
  <si>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</si>
  <si>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</si>
  <si>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</si>
  <si>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</si>
  <si>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</si>
  <si>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</si>
  <si>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</si>
  <si>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</si>
  <si>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</si>
  <si>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</si>
  <si>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</si>
  <si>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</si>
  <si>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</si>
  <si>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</si>
  <si>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</si>
  <si>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</si>
  <si>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</si>
  <si>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</si>
  <si>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</si>
  <si>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</si>
  <si>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</si>
  <si>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</si>
  <si>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</si>
  <si>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</si>
  <si>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</si>
  <si>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</si>
  <si>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</si>
  <si>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</si>
  <si>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</si>
  <si>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</si>
  <si>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</si>
  <si>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</si>
  <si>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</si>
  <si>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</si>
  <si>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</si>
  <si>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</si>
  <si>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</si>
  <si>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</si>
  <si>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</si>
  <si>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</si>
  <si>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</si>
  <si>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</si>
  <si>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</si>
  <si>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</si>
  <si>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</si>
  <si>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</si>
  <si>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</si>
  <si>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</si>
  <si>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</si>
  <si>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</si>
  <si>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</si>
  <si>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</si>
  <si>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</si>
  <si>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</si>
  <si>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</si>
  <si>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</si>
  <si>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</si>
  <si>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</si>
  <si>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</si>
  <si>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</si>
  <si>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</si>
  <si>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</si>
  <si>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</si>
  <si>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</si>
  <si>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</si>
  <si>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</si>
  <si>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</si>
  <si>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</si>
  <si>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</si>
  <si>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</si>
  <si>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</si>
  <si>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</si>
  <si>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</si>
  <si>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</si>
  <si>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</si>
  <si>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</si>
  <si>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</si>
  <si>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</si>
  <si>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</si>
  <si>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</si>
  <si>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</si>
  <si>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</si>
  <si>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</si>
  <si>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</si>
  <si>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</si>
  <si>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</si>
  <si>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</si>
  <si>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</si>
  <si>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</si>
  <si>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</si>
  <si>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</si>
  <si>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</si>
  <si>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</si>
  <si>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</si>
  <si>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</si>
  <si>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</si>
  <si>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</si>
  <si>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</si>
  <si>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</si>
  <si>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</si>
  <si>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</si>
  <si>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</si>
  <si>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</si>
  <si>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</si>
  <si>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</si>
  <si>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</si>
  <si>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</si>
  <si>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</si>
  <si>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</si>
  <si>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</si>
  <si>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</si>
  <si>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</si>
  <si>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</si>
  <si>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</si>
  <si>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</si>
  <si>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</si>
  <si>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</si>
  <si>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</si>
  <si>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</si>
  <si>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</si>
  <si>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</si>
  <si>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</si>
  <si>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</si>
  <si>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</si>
  <si>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</si>
  <si>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</si>
  <si>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</si>
  <si>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</si>
  <si>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</si>
  <si>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</si>
  <si>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</si>
  <si>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</si>
  <si>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</si>
  <si>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</si>
  <si>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</si>
  <si>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</si>
  <si>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</si>
  <si>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</si>
  <si>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</si>
  <si>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</si>
  <si>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</si>
  <si>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</si>
  <si>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</si>
  <si>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</si>
  <si>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</si>
  <si>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</si>
  <si>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</si>
  <si>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</si>
  <si>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</si>
  <si>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</si>
  <si>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</si>
  <si>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</si>
  <si>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</si>
  <si>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</si>
  <si>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</si>
  <si>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</si>
  <si>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</si>
  <si>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</si>
  <si>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</si>
  <si>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</si>
  <si>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</si>
  <si>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</si>
  <si>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</si>
  <si>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</si>
  <si>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</si>
  <si>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</si>
  <si>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</si>
  <si>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</si>
  <si>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</si>
  <si>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</si>
  <si>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</si>
  <si>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</si>
  <si>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</si>
  <si>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</si>
  <si>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</si>
  <si>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</si>
  <si>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</si>
  <si>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</si>
  <si>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</si>
  <si>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</si>
  <si>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</si>
  <si>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</si>
  <si>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</si>
  <si>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</si>
  <si>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</si>
  <si>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</si>
  <si>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</si>
  <si>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</si>
  <si>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</si>
  <si>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</si>
  <si>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</si>
  <si>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</si>
  <si>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</si>
  <si>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</si>
  <si>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</si>
  <si>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</si>
  <si>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</si>
  <si>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</si>
  <si>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</si>
  <si>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</si>
  <si>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</si>
  <si>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</si>
  <si>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</si>
  <si>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</si>
  <si>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</si>
  <si>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</si>
  <si>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</si>
  <si>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</si>
  <si>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</si>
  <si>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</si>
  <si>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</si>
  <si>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</si>
  <si>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</si>
  <si>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</si>
  <si>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</si>
  <si>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</si>
  <si>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</si>
  <si>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</si>
  <si>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</si>
  <si>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</si>
  <si>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</si>
  <si>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</si>
  <si>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</si>
  <si>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</si>
  <si>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</si>
  <si>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</si>
  <si>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</si>
  <si>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</si>
  <si>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</si>
  <si>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</si>
  <si>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</si>
  <si>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</si>
  <si>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</si>
  <si>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</si>
  <si>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</si>
  <si>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</si>
  <si>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</si>
  <si>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</si>
  <si>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</si>
  <si>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</si>
  <si>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</si>
  <si>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</si>
  <si>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</si>
  <si>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</si>
  <si>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</si>
  <si>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</si>
  <si>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</si>
  <si>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</si>
  <si>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</si>
  <si>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</si>
  <si>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</si>
  <si>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</si>
  <si>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</si>
  <si>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</si>
  <si>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</si>
  <si>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</si>
  <si>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</si>
  <si>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</si>
  <si>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</si>
  <si>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</si>
  <si>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</si>
  <si>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</si>
  <si>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</si>
  <si>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</si>
  <si>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</si>
  <si>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</si>
  <si>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</si>
  <si>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</si>
  <si>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</si>
  <si>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</si>
  <si>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</si>
  <si>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</si>
  <si>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</si>
  <si>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</si>
  <si>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</si>
  <si>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</si>
  <si>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</si>
  <si>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</si>
  <si>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</si>
  <si>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</si>
  <si>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</si>
  <si>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</si>
  <si>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</si>
  <si>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</si>
  <si>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</si>
  <si>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</si>
  <si>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</si>
  <si>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</si>
  <si>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</si>
  <si>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</si>
  <si>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</si>
  <si>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</si>
  <si>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</si>
  <si>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</si>
  <si>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</si>
  <si>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</si>
  <si>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</si>
  <si>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</si>
  <si>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</si>
  <si>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</si>
  <si>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</si>
  <si>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</si>
  <si>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</si>
  <si>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</si>
  <si>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</si>
  <si>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</si>
  <si>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</si>
  <si>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</si>
  <si>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</si>
  <si>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</si>
  <si>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</si>
  <si>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</si>
  <si>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</si>
  <si>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</si>
  <si>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</si>
  <si>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</si>
  <si>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</si>
  <si>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</si>
  <si>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</si>
  <si>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</si>
  <si>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</si>
  <si>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</si>
  <si>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</si>
  <si>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</si>
  <si>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</si>
  <si>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</si>
  <si>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</si>
  <si>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</si>
  <si>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</si>
  <si>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</si>
  <si>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</si>
  <si>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</si>
  <si>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</si>
  <si>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</si>
  <si>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</si>
  <si>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</si>
  <si>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</si>
  <si>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</si>
  <si>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</si>
  <si>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</si>
  <si>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</si>
  <si>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</si>
  <si>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</si>
  <si>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</si>
  <si>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</si>
  <si>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</si>
  <si>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</si>
  <si>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</si>
  <si>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</si>
  <si>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</si>
  <si>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</si>
  <si>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</si>
  <si>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</si>
  <si>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</si>
  <si>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</si>
  <si>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</si>
  <si>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</si>
  <si>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</si>
  <si>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</si>
  <si>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</si>
  <si>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</si>
  <si>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</si>
  <si>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</si>
  <si>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</si>
  <si>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</si>
  <si>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</si>
  <si>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</si>
  <si>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</si>
  <si>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</si>
  <si>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</si>
  <si>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</si>
  <si>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</si>
  <si>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</si>
  <si>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</si>
  <si>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</si>
  <si>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</si>
  <si>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</si>
  <si>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</si>
  <si>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</si>
  <si>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</si>
  <si>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</si>
  <si>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</si>
  <si>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</si>
  <si>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</si>
  <si>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</si>
  <si>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</si>
  <si>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</si>
  <si>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</si>
  <si>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</si>
  <si>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</si>
  <si>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</si>
  <si>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</si>
  <si>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</si>
  <si>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</si>
  <si>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</si>
  <si>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</si>
  <si>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</si>
  <si>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</si>
  <si>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</si>
  <si>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</si>
  <si>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</si>
  <si>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</si>
  <si>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</si>
  <si>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</si>
  <si>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</si>
  <si>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</si>
  <si>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</si>
  <si>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</si>
  <si>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</si>
  <si>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</si>
  <si>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</si>
  <si>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</si>
  <si>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</si>
  <si>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</si>
  <si>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</si>
  <si>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</si>
  <si>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</si>
  <si>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</si>
  <si>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</si>
  <si>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</si>
  <si>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</si>
  <si>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</si>
  <si>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</si>
  <si>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</si>
  <si>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</si>
  <si>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</si>
  <si>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</si>
  <si>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</si>
  <si>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</si>
  <si>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</si>
  <si>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</si>
  <si>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</si>
  <si>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</si>
  <si>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</si>
  <si>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</si>
  <si>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</si>
  <si>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</si>
  <si>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</si>
  <si>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</si>
  <si>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</si>
  <si>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</si>
  <si>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</si>
  <si>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</si>
  <si>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</si>
  <si>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</si>
  <si>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</si>
  <si>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</si>
  <si>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</si>
  <si>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</si>
  <si>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</si>
  <si>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</si>
  <si>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</si>
  <si>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</si>
  <si>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</si>
  <si>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</si>
  <si>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</si>
  <si>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</si>
  <si>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</si>
  <si>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</si>
  <si>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</si>
  <si>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</si>
  <si>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</si>
  <si>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</si>
  <si>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</si>
  <si>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</si>
  <si>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</si>
  <si>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</si>
  <si>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</si>
  <si>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</si>
  <si>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</si>
  <si>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</si>
  <si>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</si>
  <si>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</si>
  <si>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</si>
  <si>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</si>
  <si>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</si>
  <si>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</si>
  <si>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</si>
  <si>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</si>
  <si>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</si>
  <si>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</si>
  <si>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</si>
  <si>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</si>
  <si>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</si>
  <si>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</si>
  <si>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</si>
  <si>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</si>
  <si>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</si>
  <si>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</si>
  <si>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</si>
  <si>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</si>
  <si>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</si>
  <si>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</si>
  <si>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</si>
  <si>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</si>
  <si>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</si>
  <si>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</si>
  <si>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</si>
  <si>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</si>
  <si>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</si>
  <si>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</si>
  <si>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</si>
  <si>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</si>
  <si>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</si>
  <si>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</si>
  <si>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</si>
  <si>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</si>
  <si>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</si>
  <si>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</si>
  <si>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</si>
  <si>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</si>
  <si>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</si>
  <si>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</si>
  <si>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</si>
  <si>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</si>
  <si>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</si>
  <si>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</si>
  <si>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</si>
  <si>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</si>
  <si>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</si>
  <si>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</si>
  <si>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</si>
  <si>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</si>
  <si>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</si>
  <si>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</si>
  <si>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</si>
  <si>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</si>
  <si>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</si>
  <si>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</si>
  <si>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</si>
  <si>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</si>
  <si>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</si>
  <si>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</si>
  <si>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</si>
  <si>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</si>
  <si>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</si>
  <si>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</si>
  <si>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</si>
  <si>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</si>
  <si>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</si>
  <si>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</si>
  <si>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</si>
  <si>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</si>
  <si>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</si>
  <si>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</si>
  <si>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</si>
  <si>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</si>
  <si>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</si>
  <si>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</si>
  <si>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</si>
  <si>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</si>
  <si>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</si>
  <si>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</si>
  <si>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</si>
  <si>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</si>
  <si>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</si>
  <si>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</si>
  <si>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</si>
  <si>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</si>
  <si>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</si>
  <si>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</si>
  <si>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</si>
  <si>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</si>
  <si>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</si>
  <si>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</si>
  <si>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</si>
  <si>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</si>
  <si>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</si>
  <si>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</si>
  <si>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</si>
  <si>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</si>
  <si>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</si>
  <si>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</si>
  <si>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</si>
  <si>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</si>
  <si>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</si>
  <si>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</si>
  <si>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</si>
  <si>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</si>
  <si>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</si>
  <si>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</si>
  <si>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</si>
  <si>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</si>
  <si>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</si>
  <si>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</si>
  <si>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</si>
  <si>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</si>
  <si>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</si>
  <si>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</si>
  <si>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</si>
  <si>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</si>
  <si>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</si>
  <si>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</si>
  <si>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</si>
  <si>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</si>
  <si>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</si>
  <si>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</si>
  <si>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</si>
  <si>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</si>
  <si>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</si>
  <si>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</si>
  <si>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</si>
  <si>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</si>
  <si>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</si>
  <si>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</si>
  <si>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</si>
  <si>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</si>
  <si>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</si>
  <si>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</si>
  <si>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</si>
  <si>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</si>
  <si>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</si>
  <si>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</si>
  <si>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</si>
  <si>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</si>
  <si>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</si>
  <si>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</si>
  <si>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</si>
  <si>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</si>
  <si>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</si>
  <si>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</si>
  <si>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</si>
  <si>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</si>
  <si>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</si>
  <si>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</si>
  <si>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</si>
  <si>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</si>
  <si>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</si>
  <si>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</si>
  <si>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</si>
  <si>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</si>
  <si>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</si>
  <si>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</si>
  <si>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</si>
  <si>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</si>
  <si>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</si>
  <si>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</si>
  <si>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</si>
  <si>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</si>
  <si>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</si>
  <si>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</si>
  <si>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</si>
  <si>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</si>
  <si>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</si>
  <si>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</si>
  <si>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</si>
  <si>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</si>
  <si>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</si>
  <si>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</si>
  <si>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</si>
  <si>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</si>
  <si>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</si>
  <si>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</si>
  <si>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</si>
  <si>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</si>
  <si>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</si>
  <si>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</si>
  <si>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</si>
  <si>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</si>
  <si>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</si>
  <si>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</si>
  <si>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</si>
  <si>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</si>
  <si>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</si>
  <si>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</si>
  <si>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</si>
  <si>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</si>
  <si>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</si>
  <si>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</si>
  <si>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</si>
  <si>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</si>
  <si>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</si>
  <si>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</si>
  <si>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</si>
  <si>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</si>
  <si>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</si>
  <si>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</si>
  <si>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</si>
  <si>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</si>
  <si>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</si>
  <si>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</si>
  <si>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</si>
  <si>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</si>
  <si>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</si>
  <si>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</si>
  <si>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</si>
  <si>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</si>
  <si>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</si>
  <si>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</si>
  <si>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</si>
  <si>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</si>
  <si>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</si>
  <si>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</si>
  <si>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</si>
  <si>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</si>
  <si>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</si>
  <si>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</si>
  <si>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</si>
  <si>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</si>
  <si>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</si>
  <si>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</si>
  <si>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</si>
  <si>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</si>
  <si>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</si>
  <si>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</si>
  <si>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</si>
  <si>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</si>
  <si>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</si>
  <si>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</si>
  <si>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</si>
  <si>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</si>
  <si>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</si>
  <si>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</si>
  <si>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</si>
  <si>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</si>
  <si>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</si>
  <si>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</si>
  <si>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</si>
  <si>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</si>
  <si>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</si>
  <si>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</si>
  <si>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</si>
  <si>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</si>
  <si>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</si>
  <si>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</si>
  <si>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</si>
  <si>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</si>
  <si>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</si>
  <si>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</si>
  <si>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</si>
  <si>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</si>
  <si>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</si>
  <si>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</si>
  <si>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</si>
  <si>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</si>
  <si>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</si>
  <si>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</si>
  <si>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</si>
  <si>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</si>
  <si>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</si>
  <si>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</si>
  <si>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</si>
  <si>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</si>
  <si>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</si>
  <si>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</si>
  <si>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</si>
  <si>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</si>
  <si>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</si>
  <si>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</si>
  <si>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</si>
  <si>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</si>
  <si>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</si>
  <si>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</si>
  <si>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</si>
  <si>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</si>
  <si>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</si>
  <si>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</si>
  <si>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</si>
  <si>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</si>
  <si>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</si>
  <si>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</si>
  <si>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</si>
  <si>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</si>
  <si>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</si>
  <si>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</si>
  <si>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</si>
  <si>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</si>
  <si>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</si>
  <si>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</si>
  <si>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</si>
  <si>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</si>
  <si>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</si>
  <si>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</si>
  <si>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</si>
  <si>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</si>
  <si>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</si>
  <si>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</si>
  <si>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</si>
  <si>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</si>
  <si>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</si>
  <si>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</si>
  <si>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</si>
  <si>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</si>
  <si>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</si>
  <si>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</si>
  <si>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</si>
  <si>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</si>
  <si>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</si>
  <si>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</si>
  <si>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</si>
  <si>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</si>
  <si>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</si>
  <si>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</si>
  <si>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</si>
  <si>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</si>
  <si>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</si>
  <si>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</si>
  <si>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</si>
  <si>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</si>
  <si>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</si>
  <si>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</si>
  <si>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</si>
  <si>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</si>
  <si>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</si>
  <si>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</si>
  <si>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</si>
  <si>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</si>
  <si>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</si>
  <si>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</si>
  <si>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</si>
  <si>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</si>
  <si>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</si>
  <si>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</si>
  <si>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</si>
  <si>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</si>
  <si>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</si>
  <si>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</si>
  <si>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</si>
  <si>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</si>
  <si>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</si>
  <si>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</si>
  <si>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</si>
  <si>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</si>
  <si>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</si>
  <si>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</si>
  <si>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</si>
  <si>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</si>
  <si>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</si>
  <si>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</si>
  <si>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</si>
  <si>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</si>
  <si>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</si>
  <si>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</si>
  <si>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</si>
  <si>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</si>
  <si>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</si>
  <si>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</si>
  <si>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</si>
  <si>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</si>
  <si>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</si>
  <si>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</si>
  <si>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</si>
  <si>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</si>
  <si>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</si>
  <si>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</si>
  <si>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</si>
  <si>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</si>
  <si>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</si>
  <si>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</si>
  <si>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</si>
  <si>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</si>
  <si>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</si>
  <si>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</si>
  <si>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</si>
  <si>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</si>
  <si>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</si>
  <si>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</si>
  <si>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</si>
  <si>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</si>
  <si>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</si>
  <si>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</si>
  <si>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</si>
  <si>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</si>
  <si>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</si>
  <si>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</si>
  <si>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</si>
  <si>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</si>
  <si>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</si>
  <si>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</si>
  <si>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</si>
  <si>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</si>
  <si>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</si>
  <si>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</si>
  <si>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</si>
  <si>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</si>
  <si>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</si>
  <si>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</si>
  <si>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</si>
  <si>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</si>
  <si>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</si>
  <si>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</si>
  <si>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</si>
  <si>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</si>
  <si>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</si>
  <si>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</si>
  <si>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</si>
  <si>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</si>
  <si>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</si>
  <si>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</si>
  <si>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</si>
  <si>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</si>
  <si>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</si>
  <si>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</si>
  <si>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</si>
  <si>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</si>
  <si>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</si>
  <si>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</si>
  <si>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</si>
  <si>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</si>
  <si>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</si>
  <si>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</si>
  <si>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</si>
  <si>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</si>
  <si>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</si>
  <si>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</si>
  <si>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</si>
  <si>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</si>
  <si>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</si>
  <si>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</si>
  <si>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</si>
  <si>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</si>
  <si>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</si>
  <si>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</si>
  <si>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</si>
  <si>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</si>
  <si>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</si>
  <si>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</si>
  <si>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</si>
  <si>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</si>
  <si>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</si>
  <si>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</si>
  <si>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</si>
  <si>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</si>
  <si>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</si>
  <si>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</si>
  <si>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</si>
  <si>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</si>
  <si>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</si>
  <si>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</si>
  <si>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</si>
  <si>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</si>
  <si>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</si>
  <si>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</si>
  <si>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</si>
  <si>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</si>
  <si>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</si>
  <si>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</si>
  <si>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</si>
  <si>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</si>
  <si>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</si>
  <si>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</si>
  <si>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</si>
  <si>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</si>
  <si>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</si>
  <si>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</si>
  <si>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</si>
  <si>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</si>
  <si>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</si>
  <si>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</si>
  <si>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</si>
  <si>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</si>
  <si>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</si>
  <si>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</si>
  <si>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</si>
  <si>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</si>
  <si>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</si>
  <si>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</si>
  <si>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</si>
  <si>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</si>
  <si>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</si>
  <si>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</si>
  <si>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</si>
  <si>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</si>
  <si>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</si>
  <si>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</si>
  <si>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</si>
  <si>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</si>
  <si>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</si>
  <si>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</si>
  <si>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</si>
  <si>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</si>
  <si>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</si>
  <si>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</si>
  <si>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</si>
  <si>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</si>
  <si>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</si>
  <si>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</si>
  <si>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</si>
  <si>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</si>
  <si>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</si>
  <si>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</si>
  <si>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</si>
  <si>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</si>
  <si>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</si>
  <si>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</si>
  <si>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</si>
  <si>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</si>
  <si>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</si>
  <si>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</si>
  <si>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</si>
  <si>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</si>
  <si>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</si>
  <si>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</si>
  <si>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</si>
  <si>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</si>
  <si>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</si>
  <si>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</si>
  <si>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</si>
  <si>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</si>
  <si>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</si>
  <si>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</si>
  <si>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</si>
  <si>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</si>
  <si>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</si>
  <si>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</si>
  <si>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</si>
  <si>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</si>
  <si>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</si>
  <si>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</si>
  <si>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</si>
  <si>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</si>
  <si>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</si>
  <si>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</si>
  <si>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</si>
  <si>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</si>
  <si>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</si>
  <si>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</si>
  <si>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</si>
  <si>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</si>
  <si>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</si>
  <si>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</si>
  <si>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</si>
  <si>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</si>
  <si>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</si>
  <si>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</si>
  <si>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</si>
  <si>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</si>
  <si>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</si>
  <si>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</si>
  <si>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</si>
  <si>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</si>
  <si>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</si>
  <si>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</si>
  <si>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</si>
  <si>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</si>
  <si>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</si>
  <si>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</si>
  <si>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</si>
  <si>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</si>
  <si>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</si>
  <si>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</si>
  <si>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</si>
  <si>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</si>
  <si>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</si>
  <si>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</si>
  <si>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</si>
  <si>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</si>
  <si>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</si>
  <si>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</si>
  <si>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</si>
  <si>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</si>
  <si>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</si>
  <si>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</si>
  <si>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</si>
  <si>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</si>
  <si>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</si>
  <si>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</si>
  <si>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</si>
  <si>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</si>
  <si>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</si>
  <si>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</si>
  <si>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</si>
  <si>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</si>
  <si>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</si>
  <si>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</si>
  <si>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</si>
  <si>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</si>
  <si>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</si>
  <si>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</si>
  <si>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</si>
  <si>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</si>
  <si>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</si>
  <si>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</si>
  <si>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</si>
  <si>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</si>
  <si>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</si>
  <si>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</si>
  <si>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</si>
  <si>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</si>
  <si>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</si>
  <si>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</si>
  <si>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</si>
  <si>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</si>
  <si>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</si>
  <si>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</si>
  <si>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</si>
  <si>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</si>
  <si>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</si>
  <si>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</si>
  <si>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</si>
  <si>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</si>
  <si>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</si>
  <si>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</si>
  <si>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</si>
  <si>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</si>
  <si>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</si>
  <si>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</si>
  <si>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</si>
  <si>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</si>
  <si>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</si>
  <si>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</si>
  <si>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</si>
  <si>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</si>
  <si>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</si>
  <si>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</si>
  <si>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</si>
  <si>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</si>
  <si>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</si>
  <si>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</si>
  <si>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</si>
  <si>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</si>
  <si>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</si>
  <si>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</si>
  <si>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</si>
  <si>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</si>
  <si>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</si>
  <si>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</si>
  <si>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</si>
  <si>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</si>
  <si>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</si>
  <si>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</si>
  <si>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</si>
  <si>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</si>
  <si>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</si>
  <si>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</si>
  <si>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</si>
  <si>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</si>
  <si>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</si>
  <si>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</si>
  <si>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</si>
  <si>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</si>
  <si>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</si>
  <si>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</si>
  <si>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</si>
  <si>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</si>
  <si>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</si>
  <si>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</si>
  <si>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</si>
  <si>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</si>
  <si>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</si>
  <si>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</si>
  <si>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</si>
  <si>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</si>
  <si>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</si>
  <si>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</si>
  <si>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</si>
  <si>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</si>
  <si>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</si>
  <si>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</si>
  <si>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</si>
  <si>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</si>
  <si>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</si>
  <si>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</si>
  <si>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</si>
  <si>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</si>
  <si>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</si>
  <si>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</si>
  <si>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</si>
  <si>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</si>
  <si>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</si>
  <si>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</si>
  <si>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</si>
  <si>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</si>
  <si>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</si>
  <si>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</si>
  <si>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</si>
  <si>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</si>
  <si>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</si>
  <si>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</si>
  <si>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</si>
  <si>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</si>
  <si>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</si>
  <si>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</si>
  <si>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</si>
  <si>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</si>
  <si>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</si>
  <si>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</si>
  <si>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</si>
  <si>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</si>
  <si>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</si>
  <si>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</si>
  <si>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</si>
  <si>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</si>
  <si>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</si>
  <si>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</si>
  <si>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</si>
  <si>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</si>
  <si>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</si>
  <si>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</si>
  <si>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</si>
  <si>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</si>
  <si>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</si>
  <si>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</si>
  <si>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</si>
  <si>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</si>
  <si>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</si>
  <si>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</si>
  <si>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</si>
  <si>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</si>
  <si>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</si>
  <si>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</si>
  <si>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</si>
  <si>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</si>
  <si>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</si>
  <si>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</si>
  <si>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</si>
  <si>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</si>
  <si>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</si>
  <si>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</si>
  <si>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</si>
  <si>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</si>
  <si>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</si>
  <si>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</si>
  <si>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</si>
  <si>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</si>
  <si>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</si>
  <si>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</si>
  <si>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</si>
  <si>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</si>
  <si>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</si>
  <si>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</si>
  <si>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</si>
  <si>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</si>
  <si>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</si>
  <si>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</si>
  <si>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</si>
  <si>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</si>
  <si>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</si>
  <si>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</si>
  <si>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</si>
  <si>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</si>
  <si>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</si>
  <si>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</si>
  <si>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</si>
  <si>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</si>
  <si>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</si>
  <si>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</si>
  <si>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</si>
  <si>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</si>
  <si>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</si>
  <si>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</si>
  <si>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</si>
  <si>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</si>
  <si>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</si>
  <si>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</si>
  <si>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</si>
  <si>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</si>
  <si>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</si>
  <si>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</si>
  <si>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</si>
  <si>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</si>
  <si>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</si>
  <si>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</si>
  <si>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</si>
  <si>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</si>
  <si>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</si>
  <si>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</si>
  <si>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</si>
  <si>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</si>
  <si>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</si>
  <si>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</si>
  <si>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</si>
  <si>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</si>
  <si>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</si>
  <si>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</si>
  <si>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</si>
  <si>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</si>
  <si>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</si>
  <si>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</si>
  <si>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</si>
  <si>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</si>
  <si>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</si>
  <si>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</si>
  <si>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</si>
  <si>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</si>
  <si>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</si>
  <si>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</si>
  <si>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</si>
  <si>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</si>
  <si>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</si>
  <si>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</si>
  <si>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</si>
  <si>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</si>
  <si>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</si>
  <si>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</si>
  <si>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</si>
  <si>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</si>
  <si>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</si>
  <si>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</si>
  <si>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</si>
  <si>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</si>
  <si>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</si>
  <si>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</si>
  <si>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</si>
  <si>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</si>
  <si>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</si>
  <si>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</si>
  <si>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</si>
  <si>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</si>
  <si>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</si>
  <si>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</si>
  <si>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</si>
  <si>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</si>
  <si>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</si>
  <si>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</si>
  <si>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</si>
  <si>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</si>
  <si>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</si>
  <si>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</si>
  <si>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</si>
  <si>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</si>
  <si>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</si>
  <si>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</si>
  <si>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</si>
  <si>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</si>
  <si>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</si>
  <si>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</si>
  <si>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</si>
  <si>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</si>
  <si>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</si>
  <si>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</si>
  <si>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</si>
  <si>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</si>
  <si>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</si>
  <si>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</si>
  <si>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</si>
  <si>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</si>
  <si>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</si>
  <si>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</si>
  <si>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</si>
  <si>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</si>
  <si>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</si>
  <si>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</si>
  <si>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</si>
  <si>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</si>
  <si>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</si>
  <si>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</si>
  <si>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</si>
  <si>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</si>
  <si>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</si>
  <si>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</si>
  <si>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</si>
  <si>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</si>
  <si>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</si>
  <si>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</si>
  <si>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</si>
  <si>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</si>
  <si>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</si>
  <si>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</si>
  <si>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</si>
  <si>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</si>
  <si>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</si>
  <si>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</si>
  <si>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</si>
  <si>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</si>
  <si>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</si>
  <si>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</si>
  <si>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</si>
  <si>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</si>
  <si>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</si>
  <si>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</si>
  <si>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</si>
  <si>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</si>
  <si>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</si>
  <si>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</si>
  <si>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</si>
  <si>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</si>
  <si>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</si>
  <si>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</si>
  <si>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</si>
  <si>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</si>
  <si>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</si>
  <si>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</si>
  <si>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</si>
  <si>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</si>
  <si>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</si>
  <si>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</si>
  <si>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</si>
  <si>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</si>
  <si>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</si>
  <si>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</si>
  <si>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</si>
  <si>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</si>
  <si>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</si>
  <si>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</si>
  <si>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</si>
  <si>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</si>
  <si>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</si>
  <si>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</si>
  <si>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</si>
  <si>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</si>
  <si>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</si>
  <si>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</si>
  <si>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</si>
  <si>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</si>
  <si>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</si>
  <si>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</si>
  <si>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</si>
  <si>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</si>
  <si>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</si>
  <si>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</si>
  <si>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</si>
  <si>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</si>
  <si>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</si>
  <si>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</si>
  <si>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</si>
  <si>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</si>
  <si>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</si>
  <si>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</si>
  <si>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</si>
  <si>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</si>
  <si>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</si>
  <si>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</si>
  <si>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</si>
  <si>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</si>
  <si>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</si>
  <si>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</si>
  <si>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</si>
  <si>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</si>
  <si>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</si>
  <si>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</si>
  <si>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</si>
  <si>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</si>
  <si>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</si>
  <si>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</si>
  <si>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</si>
  <si>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</si>
  <si>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</si>
  <si>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</si>
  <si>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</si>
  <si>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</si>
  <si>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</si>
  <si>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</si>
  <si>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</si>
  <si>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</si>
  <si>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</si>
  <si>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</si>
  <si>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</si>
  <si>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</si>
  <si>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</si>
  <si>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</si>
  <si>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</si>
  <si>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</si>
  <si>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</si>
  <si>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</si>
  <si>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</si>
  <si>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</si>
  <si>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</si>
  <si>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</si>
  <si>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</si>
  <si>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</si>
  <si>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</si>
  <si>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</si>
  <si>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</si>
  <si>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</si>
  <si>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</si>
  <si>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</si>
  <si>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</si>
  <si>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</si>
  <si>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</si>
  <si>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</si>
  <si>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</si>
  <si>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</si>
  <si>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</si>
  <si>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</si>
  <si>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</si>
  <si>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</si>
  <si>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</si>
  <si>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</si>
  <si>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</si>
  <si>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</si>
  <si>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</si>
  <si>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</si>
  <si>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</si>
  <si>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</si>
  <si>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</si>
  <si>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</si>
  <si>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</si>
  <si>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</si>
  <si>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</si>
  <si>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</si>
  <si>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</si>
  <si>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</si>
  <si>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</si>
  <si>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</si>
  <si>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</si>
  <si>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</si>
  <si>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</si>
  <si>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</si>
  <si>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</si>
  <si>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</si>
  <si>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</si>
  <si>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</si>
  <si>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</si>
  <si>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</si>
  <si>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</si>
  <si>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</si>
  <si>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</si>
  <si>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</si>
  <si>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</si>
  <si>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</si>
  <si>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</si>
  <si>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</si>
  <si>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</si>
  <si>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</si>
  <si>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</si>
  <si>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</si>
  <si>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</si>
  <si>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</si>
  <si>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</si>
  <si>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</si>
  <si>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</si>
  <si>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</si>
  <si>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</si>
  <si>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</si>
  <si>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</si>
  <si>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</si>
  <si>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</si>
  <si>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</si>
  <si>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</si>
  <si>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</si>
  <si>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</si>
  <si>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</si>
  <si>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</si>
  <si>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</si>
  <si>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</si>
  <si>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</si>
  <si>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</si>
  <si>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</si>
  <si>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</si>
  <si>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</si>
  <si>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</si>
  <si>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</si>
  <si>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</si>
  <si>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</si>
  <si>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</si>
  <si>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</si>
  <si>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</si>
  <si>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</si>
  <si>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</si>
  <si>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</si>
  <si>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</si>
  <si>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</si>
  <si>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</si>
  <si>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</si>
  <si>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</si>
  <si>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</si>
  <si>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</si>
  <si>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</si>
  <si>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</si>
  <si>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</si>
  <si>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</si>
  <si>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</si>
  <si>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</si>
  <si>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</si>
  <si>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</si>
  <si>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</si>
  <si>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</si>
  <si>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</si>
  <si>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</si>
  <si>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</si>
  <si>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</si>
  <si>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</si>
  <si>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</si>
  <si>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</si>
  <si>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</si>
  <si>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</si>
  <si>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</si>
  <si>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</si>
  <si>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</si>
  <si>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</si>
  <si>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</si>
  <si>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</si>
  <si>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</si>
  <si>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</si>
  <si>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</si>
  <si>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</si>
  <si>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</si>
  <si>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</si>
  <si>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</si>
  <si>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</si>
  <si>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</si>
  <si>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</si>
  <si>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</si>
  <si>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</si>
  <si>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</si>
  <si>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</si>
  <si>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</si>
  <si>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</si>
  <si>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</si>
  <si>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</si>
  <si>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</si>
  <si>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</si>
  <si>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</si>
  <si>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</si>
  <si>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</si>
  <si>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</si>
  <si>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</si>
  <si>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</si>
  <si>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</si>
  <si>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</si>
  <si>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</si>
  <si>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</si>
  <si>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</si>
  <si>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</si>
  <si>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</si>
  <si>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</si>
  <si>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</si>
  <si>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</si>
  <si>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</si>
  <si>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</si>
  <si>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</si>
  <si>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</si>
  <si>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</si>
  <si>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</si>
  <si>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</si>
  <si>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</si>
  <si>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</si>
  <si>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</si>
  <si>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</si>
  <si>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</si>
  <si>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</si>
  <si>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</si>
  <si>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</si>
  <si>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</si>
  <si>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</si>
  <si>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</si>
  <si>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</si>
  <si>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</si>
  <si>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</si>
  <si>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</si>
  <si>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</si>
  <si>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</si>
  <si>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</si>
  <si>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</si>
  <si>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</si>
  <si>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</si>
  <si>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</si>
  <si>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</si>
  <si>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</si>
  <si>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</si>
  <si>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</si>
  <si>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</si>
  <si>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</si>
  <si>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</si>
  <si>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</si>
  <si>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</si>
  <si>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</si>
  <si>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</si>
  <si>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</si>
  <si>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</si>
  <si>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</si>
  <si>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</si>
  <si>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</si>
  <si>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</si>
  <si>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</si>
  <si>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</si>
  <si>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</si>
  <si>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</si>
  <si>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</si>
  <si>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</si>
  <si>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</si>
  <si>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</si>
  <si>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</si>
  <si>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</si>
  <si>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</si>
  <si>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</si>
  <si>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</si>
  <si>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</si>
  <si>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</si>
  <si>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</si>
  <si>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</si>
  <si>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</si>
  <si>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</si>
  <si>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</si>
  <si>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</si>
  <si>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</si>
  <si>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</si>
  <si>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</si>
  <si>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</si>
  <si>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</si>
  <si>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</si>
  <si>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</si>
  <si>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</si>
  <si>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</si>
  <si>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</si>
  <si>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</si>
  <si>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</si>
  <si>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</si>
  <si>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</si>
  <si>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</si>
  <si>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</si>
  <si>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</si>
  <si>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</si>
  <si>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</si>
  <si>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</si>
  <si>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</si>
  <si>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</si>
  <si>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</si>
  <si>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</si>
  <si>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</si>
  <si>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</si>
  <si>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</si>
  <si>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</si>
  <si>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</si>
  <si>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</si>
  <si>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</si>
  <si>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</si>
  <si>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</si>
  <si>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</si>
  <si>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</si>
  <si>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</si>
  <si>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</si>
  <si>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</si>
  <si>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</si>
  <si>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</si>
  <si>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</si>
  <si>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</si>
  <si>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</si>
  <si>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</si>
  <si>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</si>
  <si>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</si>
  <si>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</si>
  <si>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</si>
  <si>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</si>
  <si>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</si>
  <si>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</si>
  <si>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</si>
  <si>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</si>
  <si>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</si>
  <si>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</si>
  <si>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</si>
  <si>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</si>
  <si>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</si>
  <si>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</si>
  <si>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</si>
  <si>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</si>
  <si>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</si>
  <si>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</si>
  <si>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</si>
  <si>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</si>
  <si>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</si>
  <si>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</si>
  <si>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</si>
  <si>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</si>
  <si>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</si>
  <si>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</si>
  <si>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</si>
  <si>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</si>
  <si>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</si>
  <si>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</si>
  <si>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</si>
  <si>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</si>
  <si>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</si>
  <si>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</si>
  <si>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</si>
  <si>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</si>
  <si>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</si>
  <si>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</si>
  <si>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</si>
  <si>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</si>
  <si>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</si>
  <si>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</si>
  <si>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</si>
  <si>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</si>
  <si>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</si>
  <si>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</si>
  <si>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</si>
  <si>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</si>
  <si>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</si>
  <si>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</si>
  <si>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</si>
  <si>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</si>
  <si>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</si>
  <si>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</si>
  <si>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</si>
  <si>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</si>
  <si>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</si>
  <si>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</si>
  <si>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</si>
  <si>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</si>
  <si>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</si>
  <si>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</si>
  <si>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</si>
  <si>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</si>
  <si>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</si>
  <si>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</si>
  <si>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</si>
  <si>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</si>
  <si>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</si>
  <si>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</si>
  <si>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</si>
  <si>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</si>
  <si>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</si>
  <si>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</si>
  <si>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</si>
  <si>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</si>
  <si>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</si>
  <si>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</si>
  <si>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</si>
  <si>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</si>
  <si>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</si>
  <si>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</si>
  <si>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</si>
  <si>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</si>
  <si>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</si>
  <si>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</si>
  <si>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</si>
  <si>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</si>
  <si>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</si>
  <si>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</si>
  <si>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</si>
  <si>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</si>
  <si>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</si>
  <si>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</si>
  <si>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</si>
  <si>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</si>
  <si>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</si>
  <si>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</si>
  <si>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</si>
  <si>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</si>
  <si>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</si>
  <si>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</si>
  <si>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</si>
  <si>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</si>
  <si>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</si>
  <si>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</si>
  <si>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</si>
  <si>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</si>
  <si>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</si>
  <si>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</si>
  <si>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</si>
  <si>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</si>
  <si>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</si>
  <si>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</si>
  <si>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</si>
  <si>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</si>
  <si>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</si>
  <si>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</si>
  <si>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</si>
  <si>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</si>
  <si>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</si>
  <si>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</si>
  <si>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</si>
  <si>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</si>
  <si>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</si>
  <si>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</si>
  <si>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</si>
  <si>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</si>
  <si>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</si>
  <si>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</si>
  <si>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</si>
  <si>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</si>
  <si>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</si>
  <si>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</si>
  <si>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</si>
  <si>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</si>
  <si>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</si>
  <si>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</si>
  <si>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</si>
  <si>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</si>
  <si>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</si>
  <si>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</si>
  <si>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</si>
  <si>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</si>
  <si>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</si>
  <si>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</si>
  <si>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</si>
  <si>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</si>
  <si>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</si>
  <si>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</si>
  <si>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</si>
  <si>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</si>
  <si>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</si>
  <si>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</si>
  <si>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</si>
  <si>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</si>
  <si>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</si>
  <si>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</si>
  <si>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</si>
  <si>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</si>
  <si>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</si>
  <si>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</si>
  <si>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</si>
  <si>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</si>
  <si>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</si>
  <si>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</si>
  <si>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</si>
  <si>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</si>
  <si>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</si>
  <si>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</si>
  <si>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</si>
  <si>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</si>
  <si>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</si>
  <si>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</si>
  <si>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</si>
  <si>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</si>
  <si>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</si>
  <si>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</si>
  <si>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</si>
  <si>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</si>
  <si>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</si>
  <si>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</si>
  <si>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</si>
  <si>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</si>
  <si>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</si>
  <si>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</si>
  <si>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</si>
  <si>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</si>
  <si>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</si>
  <si>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</si>
  <si>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</si>
  <si>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</si>
  <si>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</si>
  <si>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</si>
  <si>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</si>
  <si>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</si>
  <si>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</si>
  <si>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</si>
  <si>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</si>
  <si>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</si>
  <si>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</si>
  <si>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</si>
  <si>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</si>
  <si>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</si>
  <si>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</si>
  <si>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</si>
  <si>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</si>
  <si>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</si>
  <si>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</si>
  <si>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</si>
  <si>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</si>
  <si>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</si>
  <si>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</si>
  <si>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</si>
  <si>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</si>
  <si>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</si>
  <si>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</si>
  <si>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</si>
  <si>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</si>
  <si>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</si>
  <si>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</si>
  <si>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</si>
  <si>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</si>
  <si>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</si>
  <si>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</si>
  <si>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</si>
  <si>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</si>
  <si>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</si>
  <si>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</si>
  <si>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</si>
  <si>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</si>
  <si>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</si>
  <si>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</si>
  <si>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</si>
  <si>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</si>
  <si>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</si>
  <si>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</si>
  <si>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</si>
  <si>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</si>
  <si>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</si>
  <si>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</si>
  <si>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</si>
  <si>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</si>
  <si>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</si>
  <si>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</si>
  <si>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</si>
  <si>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</si>
  <si>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</si>
  <si>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</si>
  <si>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</si>
  <si>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</si>
  <si>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</si>
  <si>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</si>
  <si>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</si>
  <si>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</si>
  <si>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</si>
  <si>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</si>
  <si>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</si>
  <si>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</si>
  <si>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</si>
  <si>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</si>
  <si>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</si>
  <si>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</si>
  <si>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</si>
  <si>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</si>
  <si>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</si>
  <si>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</si>
  <si>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</si>
  <si>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</si>
  <si>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</si>
  <si>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</si>
  <si>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</si>
  <si>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</si>
  <si>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</si>
  <si>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</si>
  <si>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</si>
  <si>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</si>
  <si>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</si>
  <si>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</si>
  <si>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</si>
  <si>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</si>
  <si>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</si>
  <si>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</si>
  <si>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</si>
  <si>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</si>
  <si>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</si>
  <si>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</si>
  <si>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</si>
  <si>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</si>
  <si>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</si>
  <si>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</si>
  <si>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</si>
  <si>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</si>
  <si>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</si>
  <si>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</si>
  <si>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</si>
  <si>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</si>
  <si>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</si>
  <si>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</si>
  <si>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</si>
  <si>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</si>
  <si>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</si>
  <si>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</si>
  <si>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</si>
  <si>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</si>
  <si>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</si>
  <si>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</si>
  <si>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</si>
  <si>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</si>
  <si>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</si>
  <si>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</si>
  <si>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</si>
  <si>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</si>
  <si>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</si>
  <si>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</si>
  <si>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</si>
  <si>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</si>
  <si>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</si>
  <si>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</si>
  <si>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</si>
  <si>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</si>
  <si>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</si>
  <si>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</si>
  <si>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</si>
  <si>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</si>
  <si>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</si>
  <si>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</si>
  <si>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</si>
  <si>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</si>
  <si>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</si>
  <si>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</si>
  <si>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</si>
  <si>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</si>
  <si>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</si>
  <si>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</si>
  <si>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</si>
  <si>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</si>
  <si>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</si>
  <si>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</si>
  <si>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</si>
  <si>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</si>
  <si>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</si>
  <si>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</si>
  <si>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</si>
  <si>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</si>
  <si>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</si>
  <si>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</si>
  <si>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</si>
  <si>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</si>
  <si>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</si>
  <si>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</si>
  <si>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</si>
  <si>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</si>
  <si>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</si>
  <si>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</si>
  <si>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</si>
  <si>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</si>
  <si>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</si>
  <si>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</si>
  <si>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</si>
  <si>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</si>
  <si>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</si>
  <si>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</si>
  <si>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</si>
  <si>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</si>
  <si>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</si>
  <si>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</si>
  <si>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</si>
  <si>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</si>
  <si>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</si>
  <si>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</si>
  <si>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</si>
  <si>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</si>
  <si>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</si>
  <si>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</si>
  <si>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</si>
  <si>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</si>
  <si>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</si>
  <si>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</si>
  <si>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</si>
  <si>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</si>
  <si>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</si>
  <si>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</si>
  <si>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</si>
  <si>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</si>
  <si>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</si>
  <si>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</si>
  <si>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</si>
  <si>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</si>
  <si>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</si>
  <si>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</si>
  <si>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</si>
  <si>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</si>
  <si>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</si>
  <si>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</si>
  <si>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</si>
  <si>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</si>
  <si>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</si>
  <si>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</si>
  <si>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</si>
  <si>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</si>
  <si>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</si>
  <si>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</si>
  <si>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</si>
  <si>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</si>
  <si>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</si>
  <si>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</si>
  <si>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</si>
  <si>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</si>
  <si>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</si>
  <si>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</si>
  <si>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</si>
  <si>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</si>
  <si>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</si>
  <si>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</si>
  <si>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</si>
  <si>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</si>
  <si>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</si>
  <si>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</si>
  <si>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</si>
  <si>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</si>
  <si>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</si>
  <si>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</si>
  <si>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</si>
  <si>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</si>
  <si>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</si>
  <si>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</si>
  <si>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</si>
  <si>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</si>
  <si>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</si>
  <si>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</si>
  <si>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</si>
  <si>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</si>
  <si>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</si>
  <si>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</si>
  <si>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</si>
  <si>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</si>
  <si>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</si>
  <si>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</si>
  <si>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</si>
  <si>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</si>
  <si>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</si>
  <si>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</si>
  <si>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</si>
  <si>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</si>
  <si>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</si>
  <si>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</si>
  <si>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</si>
  <si>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</si>
  <si>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</si>
  <si>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</si>
  <si>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</si>
  <si>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</si>
  <si>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</si>
  <si>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</si>
  <si>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</si>
  <si>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</si>
  <si>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</si>
  <si>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</si>
  <si>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</si>
  <si>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</si>
  <si>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</si>
  <si>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</si>
  <si>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</si>
  <si>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</si>
  <si>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</si>
  <si>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</si>
  <si>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</si>
  <si>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</si>
  <si>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</si>
  <si>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</si>
  <si>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</si>
  <si>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</si>
  <si>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</si>
  <si>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</si>
  <si>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</si>
  <si>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</si>
  <si>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</si>
  <si>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</si>
  <si>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</si>
  <si>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</si>
  <si>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</si>
  <si>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</si>
  <si>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</si>
  <si>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</si>
  <si>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</si>
  <si>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</si>
  <si>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</si>
  <si>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</si>
  <si>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</si>
  <si>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</si>
  <si>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</si>
  <si>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</si>
  <si>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</si>
  <si>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</si>
  <si>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</si>
  <si>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</si>
  <si>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</si>
  <si>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</si>
  <si>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</si>
  <si>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</si>
  <si>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</si>
  <si>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</si>
  <si>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</si>
  <si>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</si>
  <si>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</si>
  <si>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</si>
  <si>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</si>
  <si>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</si>
  <si>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</si>
  <si>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</si>
  <si>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</si>
  <si>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</si>
  <si>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</si>
  <si>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</si>
  <si>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</si>
  <si>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</si>
  <si>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</si>
  <si>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</si>
  <si>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</si>
  <si>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</si>
  <si>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</si>
  <si>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</si>
  <si>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</si>
  <si>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</si>
  <si>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</si>
  <si>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</si>
  <si>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</si>
  <si>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</si>
  <si>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</si>
  <si>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</si>
  <si>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</si>
  <si>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</si>
  <si>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</si>
  <si>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</si>
  <si>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</si>
  <si>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</si>
  <si>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</si>
  <si>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</si>
  <si>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</si>
  <si>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</si>
  <si>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</si>
  <si>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</si>
  <si>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</si>
  <si>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</si>
  <si>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</si>
  <si>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</si>
  <si>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</si>
  <si>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</si>
  <si>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</si>
  <si>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</si>
  <si>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</si>
  <si>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</si>
  <si>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</si>
  <si>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</si>
  <si>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</si>
  <si>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</si>
  <si>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</si>
  <si>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</si>
  <si>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</si>
  <si>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</si>
  <si>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</si>
  <si>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</si>
  <si>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</si>
  <si>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</si>
  <si>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</si>
  <si>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</si>
  <si>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</si>
  <si>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</si>
  <si>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</si>
  <si>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</si>
  <si>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</si>
  <si>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</si>
  <si>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</si>
  <si>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</si>
  <si>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</si>
  <si>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</si>
  <si>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</si>
  <si>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</si>
  <si>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</si>
  <si>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</si>
  <si>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</si>
  <si>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</si>
  <si>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</si>
  <si>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</si>
  <si>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</si>
  <si>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</si>
  <si>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</si>
  <si>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</si>
  <si>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</si>
  <si>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</si>
  <si>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</si>
  <si>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</si>
  <si>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</si>
  <si>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</si>
  <si>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</si>
  <si>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</si>
  <si>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</si>
  <si>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</si>
  <si>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</si>
  <si>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</si>
  <si>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</si>
  <si>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</si>
  <si>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</si>
  <si>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</si>
  <si>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</si>
  <si>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</si>
  <si>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</si>
  <si>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</si>
  <si>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</si>
  <si>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</si>
  <si>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</si>
  <si>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</si>
  <si>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</si>
  <si>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</si>
  <si>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</si>
  <si>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</si>
  <si>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</si>
  <si>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</si>
  <si>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</si>
  <si>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</si>
  <si>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</si>
  <si>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</si>
  <si>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</si>
  <si>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</si>
  <si>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</si>
  <si>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</si>
  <si>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</si>
  <si>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</si>
  <si>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</si>
  <si>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</si>
  <si>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</si>
  <si>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</si>
  <si>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</si>
  <si>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</si>
  <si>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</si>
  <si>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</si>
  <si>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</si>
  <si>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</si>
  <si>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</si>
  <si>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</si>
  <si>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</si>
  <si>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</si>
  <si>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</si>
  <si>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</si>
  <si>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</si>
  <si>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</si>
  <si>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</si>
  <si>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</si>
  <si>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</si>
  <si>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</si>
  <si>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</si>
  <si>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</si>
  <si>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</si>
  <si>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</si>
  <si>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</si>
  <si>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</si>
  <si>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</si>
  <si>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</si>
  <si>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</si>
  <si>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</si>
  <si>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</si>
  <si>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</si>
  <si>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</si>
  <si>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</si>
  <si>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</si>
  <si>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</si>
  <si>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</si>
  <si>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</si>
  <si>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</si>
  <si>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</si>
  <si>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</si>
  <si>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</si>
  <si>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</si>
  <si>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</si>
  <si>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</si>
  <si>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</si>
  <si>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</si>
  <si>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</si>
  <si>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</si>
  <si>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</si>
  <si>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</si>
  <si>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</si>
  <si>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</si>
  <si>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</si>
  <si>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</si>
  <si>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</si>
  <si>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</si>
  <si>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</si>
  <si>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</si>
  <si>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</si>
  <si>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</si>
  <si>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</si>
  <si>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</si>
  <si>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</si>
  <si>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</si>
  <si>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</si>
  <si>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</si>
  <si>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</si>
  <si>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</si>
  <si>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</si>
  <si>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</si>
  <si>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</si>
  <si>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</si>
  <si>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</si>
  <si>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</si>
  <si>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</si>
  <si>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</si>
  <si>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</si>
  <si>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</si>
  <si>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</si>
  <si>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</si>
  <si>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</si>
  <si>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</si>
  <si>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</si>
  <si>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</si>
  <si>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</si>
  <si>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</si>
  <si>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</si>
  <si>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</si>
  <si>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</si>
  <si>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</si>
  <si>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</si>
  <si>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</si>
  <si>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</si>
  <si>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</si>
  <si>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</si>
  <si>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</si>
  <si>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</si>
  <si>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</si>
  <si>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</si>
  <si>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</si>
  <si>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</si>
  <si>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</si>
  <si>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</si>
  <si>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</si>
  <si>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</si>
  <si>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</si>
  <si>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</si>
  <si>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</si>
  <si>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</si>
  <si>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</si>
  <si>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</si>
  <si>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</si>
  <si>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</si>
  <si>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</si>
  <si>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</si>
  <si>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</si>
  <si>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</si>
  <si>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</si>
  <si>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</si>
  <si>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</si>
  <si>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</si>
  <si>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</si>
  <si>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</si>
  <si>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</si>
  <si>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</si>
  <si>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</si>
  <si>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</si>
  <si>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</si>
  <si>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</si>
  <si>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</si>
  <si>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</si>
  <si>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</si>
  <si>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</si>
  <si>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</si>
  <si>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</si>
  <si>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</si>
  <si>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</si>
  <si>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</si>
  <si>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</si>
  <si>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</si>
  <si>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</si>
  <si>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</si>
  <si>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</si>
  <si>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</si>
  <si>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</si>
  <si>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</si>
  <si>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</si>
  <si>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</si>
  <si>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</si>
  <si>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</si>
  <si>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</si>
  <si>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</si>
  <si>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</si>
  <si>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</si>
  <si>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</si>
  <si>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</si>
  <si>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</si>
  <si>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</si>
  <si>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</si>
  <si>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</si>
  <si>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</si>
  <si>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</si>
  <si>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</si>
  <si>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</si>
  <si>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</si>
  <si>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</si>
  <si>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</si>
  <si>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</si>
  <si>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</si>
  <si>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</si>
  <si>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</si>
  <si>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</si>
  <si>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</si>
  <si>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</si>
  <si>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</si>
  <si>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</si>
  <si>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</si>
  <si>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</si>
  <si>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</si>
  <si>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</si>
  <si>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</si>
  <si>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</si>
  <si>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</si>
  <si>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</si>
  <si>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</si>
  <si>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</si>
  <si>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</si>
  <si>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</si>
  <si>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</si>
  <si>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</si>
  <si>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</si>
  <si>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</si>
  <si>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</si>
  <si>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</si>
  <si>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</si>
  <si>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</si>
  <si>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</si>
  <si>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</si>
  <si>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</si>
  <si>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</si>
  <si>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</si>
  <si>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</si>
  <si>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</si>
  <si>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</si>
  <si>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</si>
  <si>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</si>
  <si>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</si>
  <si>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</si>
  <si>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</si>
  <si>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</si>
  <si>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</si>
  <si>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</si>
  <si>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</si>
  <si>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</si>
  <si>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</si>
  <si>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</si>
  <si>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</si>
  <si>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</si>
  <si>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</si>
  <si>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</si>
  <si>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</si>
  <si>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</si>
  <si>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</si>
  <si>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</si>
  <si>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</si>
  <si>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</si>
  <si>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</si>
  <si>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</si>
  <si>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</si>
  <si>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</si>
  <si>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</si>
  <si>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</si>
  <si>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</si>
  <si>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</si>
  <si>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</si>
  <si>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</si>
  <si>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</si>
  <si>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</si>
  <si>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</si>
  <si>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</si>
  <si>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</si>
  <si>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</si>
  <si>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</si>
  <si>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</si>
  <si>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</si>
  <si>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</si>
  <si>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</si>
  <si>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</si>
  <si>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</si>
  <si>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</si>
  <si>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</si>
  <si>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</si>
  <si>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</si>
  <si>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</si>
  <si>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</si>
  <si>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</si>
  <si>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</si>
  <si>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</si>
  <si>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</si>
  <si>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</si>
  <si>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</si>
  <si>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</si>
  <si>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</si>
  <si>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</si>
  <si>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</si>
  <si>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</si>
  <si>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</si>
  <si>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</si>
  <si>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</si>
  <si>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</si>
  <si>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</si>
  <si>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</si>
  <si>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</si>
  <si>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</si>
  <si>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</si>
  <si>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</si>
  <si>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</si>
  <si>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</si>
  <si>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</si>
  <si>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</si>
  <si>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</si>
  <si>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</si>
  <si>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</si>
  <si>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</si>
  <si>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</si>
  <si>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</si>
  <si>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</si>
  <si>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</si>
  <si>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</si>
  <si>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</si>
  <si>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</si>
  <si>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</si>
  <si>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</si>
  <si>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</si>
  <si>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</si>
  <si>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</si>
  <si>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</si>
  <si>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</si>
  <si>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</si>
  <si>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</si>
  <si>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</si>
  <si>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</si>
  <si>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</si>
  <si>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</si>
  <si>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</si>
  <si>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</si>
  <si>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</si>
  <si>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</si>
  <si>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</si>
  <si>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</si>
  <si>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</si>
  <si>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</si>
  <si>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</si>
  <si>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</si>
  <si>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</si>
  <si>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</si>
  <si>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</si>
  <si>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</si>
  <si>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</si>
  <si>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</si>
  <si>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</si>
  <si>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</si>
  <si>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</si>
  <si>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</si>
  <si>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</si>
  <si>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</si>
  <si>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</si>
  <si>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</si>
  <si>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</si>
  <si>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</si>
  <si>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</si>
  <si>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</si>
  <si>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</si>
  <si>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</si>
  <si>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</si>
  <si>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</si>
  <si>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</si>
  <si>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</si>
  <si>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</si>
  <si>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</si>
  <si>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</si>
  <si>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</si>
  <si>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</si>
  <si>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</si>
  <si>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</si>
  <si>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</si>
  <si>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</si>
  <si>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</si>
  <si>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</si>
  <si>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</si>
  <si>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</si>
  <si>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</si>
  <si>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</si>
  <si>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</si>
  <si>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</si>
  <si>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</si>
  <si>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</si>
  <si>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</si>
  <si>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</si>
  <si>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</si>
  <si>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</si>
  <si>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</si>
  <si>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</si>
  <si>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</si>
  <si>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</si>
  <si>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</si>
  <si>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</si>
  <si>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</si>
  <si>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</si>
  <si>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</si>
  <si>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</si>
  <si>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</si>
  <si>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</si>
  <si>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</si>
  <si>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</si>
  <si>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</si>
  <si>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</si>
  <si>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</si>
  <si>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</si>
  <si>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</si>
  <si>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</si>
  <si>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</si>
  <si>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</si>
  <si>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</si>
  <si>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</si>
  <si>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</si>
  <si>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</si>
  <si>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</si>
  <si>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</si>
  <si>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</si>
  <si>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</si>
  <si>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</si>
  <si>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</si>
  <si>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</si>
  <si>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</si>
  <si>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</si>
  <si>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</si>
  <si>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</si>
  <si>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</si>
  <si>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</si>
  <si>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</si>
  <si>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</si>
  <si>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</si>
  <si>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</si>
  <si>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</si>
  <si>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</si>
  <si>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</si>
  <si>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</si>
  <si>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</si>
  <si>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</si>
  <si>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</si>
  <si>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</si>
  <si>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</si>
  <si>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</si>
  <si>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</si>
  <si>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</si>
  <si>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</si>
  <si>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</si>
  <si>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</si>
  <si>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</si>
  <si>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</si>
  <si>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</si>
  <si>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</si>
  <si>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</si>
  <si>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</si>
  <si>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</si>
  <si>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</si>
  <si>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</si>
  <si>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</si>
  <si>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</si>
  <si>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</si>
  <si>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</si>
  <si>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</si>
  <si>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</si>
  <si>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</si>
  <si>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</si>
  <si>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</si>
  <si>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</si>
  <si>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</si>
  <si>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</si>
  <si>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</si>
  <si>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</si>
  <si>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</si>
  <si>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</si>
  <si>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</si>
  <si>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</si>
  <si>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</si>
  <si>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</si>
  <si>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</si>
  <si>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</si>
  <si>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</si>
  <si>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</si>
  <si>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</si>
  <si>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</si>
  <si>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</si>
  <si>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</si>
  <si>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</si>
  <si>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</si>
  <si>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</si>
  <si>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</si>
  <si>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</si>
  <si>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</si>
  <si>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</si>
  <si>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</si>
  <si>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</si>
  <si>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</si>
  <si>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</si>
  <si>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</si>
  <si>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</si>
  <si>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</si>
  <si>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</si>
  <si>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</si>
  <si>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</si>
  <si>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</si>
  <si>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</si>
  <si>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</si>
  <si>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</si>
  <si>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</si>
  <si>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</si>
  <si>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</si>
  <si>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</si>
  <si>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</si>
  <si>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</si>
  <si>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</si>
  <si>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</si>
  <si>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</si>
  <si>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</si>
  <si>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</si>
  <si>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</si>
  <si>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</si>
  <si>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</si>
  <si>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</si>
  <si>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</si>
  <si>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</si>
  <si>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</si>
  <si>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</si>
  <si>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</si>
  <si>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</si>
  <si>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</si>
  <si>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</si>
  <si>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</si>
  <si>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</si>
  <si>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</si>
  <si>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</si>
  <si>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</si>
  <si>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</si>
  <si>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</si>
  <si>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</si>
  <si>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</si>
  <si>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</si>
  <si>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</si>
  <si>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</si>
  <si>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</si>
  <si>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</si>
  <si>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</si>
  <si>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</si>
  <si>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</si>
  <si>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</si>
  <si>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</si>
  <si>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</si>
  <si>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</si>
  <si>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</si>
  <si>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</si>
  <si>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</si>
  <si>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</si>
  <si>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</si>
  <si>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</si>
  <si>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</si>
  <si>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</si>
  <si>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</si>
  <si>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</si>
  <si>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</si>
  <si>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</si>
  <si>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</si>
  <si>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</si>
  <si>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</si>
  <si>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</si>
  <si>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</si>
  <si>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</si>
  <si>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</si>
  <si>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</si>
  <si>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</si>
  <si>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</si>
  <si>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</si>
  <si>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</si>
  <si>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</si>
  <si>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</si>
  <si>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</si>
  <si>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</si>
  <si>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</si>
  <si>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</si>
  <si>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</si>
  <si>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</si>
  <si>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</si>
  <si>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</si>
  <si>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</si>
  <si>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</si>
  <si>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</si>
  <si>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</si>
  <si>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</si>
  <si>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</si>
  <si>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</si>
  <si>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</si>
  <si>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</si>
  <si>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</si>
  <si>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</si>
  <si>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</si>
  <si>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</si>
  <si>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</si>
  <si>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</si>
  <si>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</si>
  <si>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</si>
  <si>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</si>
  <si>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</si>
  <si>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</si>
  <si>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</si>
  <si>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</si>
  <si>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</si>
  <si>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</si>
  <si>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</si>
  <si>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</si>
  <si>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</si>
  <si>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</si>
  <si>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</si>
  <si>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</si>
  <si>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</si>
  <si>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</si>
  <si>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</si>
  <si>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</si>
  <si>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</si>
  <si>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</si>
  <si>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</si>
  <si>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</si>
  <si>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</si>
  <si>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</si>
  <si>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</si>
  <si>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</si>
  <si>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</si>
  <si>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</si>
  <si>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</si>
  <si>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</si>
  <si>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</si>
  <si>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</si>
  <si>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</si>
  <si>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</si>
  <si>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</si>
  <si>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</si>
  <si>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</si>
  <si>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</si>
  <si>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</si>
  <si>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</si>
  <si>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</si>
  <si>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</si>
  <si>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</si>
  <si>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</si>
  <si>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</si>
  <si>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</si>
  <si>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</si>
  <si>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</si>
  <si>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</si>
  <si>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</si>
  <si>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</si>
  <si>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</si>
  <si>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</si>
  <si>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</si>
  <si>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</si>
  <si>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</si>
  <si>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</si>
  <si>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</si>
  <si>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</si>
  <si>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</si>
  <si>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</si>
  <si>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</si>
  <si>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</si>
  <si>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</si>
  <si>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</si>
  <si>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</si>
  <si>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</si>
  <si>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</si>
  <si>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</si>
  <si>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</si>
  <si>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</si>
  <si>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</si>
  <si>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</si>
  <si>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</si>
  <si>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</si>
  <si>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</si>
  <si>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</si>
  <si>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</si>
  <si>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</si>
  <si>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</si>
  <si>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</si>
  <si>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</si>
  <si>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</si>
  <si>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</si>
  <si>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</si>
  <si>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</si>
  <si>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</si>
  <si>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</si>
  <si>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</si>
  <si>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</si>
  <si>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</si>
  <si>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</si>
  <si>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</si>
  <si>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</si>
  <si>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</si>
  <si>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</si>
  <si>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</si>
  <si>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</si>
  <si>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</si>
  <si>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</si>
  <si>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</si>
  <si>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</si>
  <si>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</si>
  <si>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</si>
  <si>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</si>
  <si>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</si>
  <si>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</si>
  <si>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</si>
  <si>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</si>
  <si>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</si>
  <si>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</si>
  <si>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</si>
  <si>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</si>
  <si>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</si>
  <si>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</si>
  <si>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</si>
  <si>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</si>
  <si>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</si>
  <si>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</si>
  <si>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</si>
  <si>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</si>
  <si>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</si>
  <si>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</si>
  <si>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</si>
  <si>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</si>
  <si>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</si>
  <si>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</si>
  <si>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</si>
  <si>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</si>
  <si>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</si>
  <si>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</si>
  <si>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</si>
  <si>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</si>
  <si>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</si>
  <si>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</si>
  <si>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</si>
  <si>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</si>
  <si>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</si>
  <si>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</si>
  <si>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</si>
  <si>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</si>
  <si>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</si>
  <si>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</si>
  <si>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</si>
  <si>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</si>
  <si>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</si>
  <si>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</si>
  <si>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</si>
  <si>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</si>
  <si>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</si>
  <si>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</si>
  <si>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</si>
  <si>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</si>
  <si>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</si>
  <si>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</si>
  <si>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</si>
  <si>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</si>
  <si>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</si>
  <si>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</si>
  <si>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</si>
  <si>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</si>
  <si>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</si>
  <si>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</si>
  <si>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</si>
  <si>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</si>
  <si>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</si>
  <si>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</si>
  <si>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</si>
  <si>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</si>
  <si>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</si>
  <si>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</si>
  <si>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</si>
  <si>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</si>
  <si>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</si>
  <si>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</si>
  <si>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</si>
  <si>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</si>
  <si>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</si>
  <si>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</si>
  <si>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</si>
  <si>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</si>
  <si>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</si>
  <si>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</si>
  <si>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</si>
  <si>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</si>
  <si>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</si>
  <si>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</si>
  <si>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</si>
  <si>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</si>
  <si>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</si>
  <si>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</si>
  <si>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</si>
  <si>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</si>
  <si>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</si>
  <si>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</si>
  <si>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</si>
  <si>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</si>
  <si>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</si>
  <si>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</si>
  <si>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</si>
  <si>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</si>
  <si>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</si>
  <si>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</si>
  <si>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</si>
  <si>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</si>
  <si>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</si>
  <si>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</si>
  <si>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</si>
  <si>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</si>
  <si>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</si>
  <si>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</si>
  <si>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</si>
  <si>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</si>
  <si>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</si>
  <si>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</si>
  <si>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</si>
  <si>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</si>
  <si>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</si>
  <si>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</si>
  <si>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</si>
  <si>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</si>
  <si>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</si>
  <si>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</si>
  <si>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</si>
  <si>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</si>
  <si>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</si>
  <si>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</si>
  <si>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</si>
  <si>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</si>
  <si>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</si>
  <si>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</si>
  <si>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</si>
  <si>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</si>
  <si>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</si>
  <si>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</si>
  <si>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</si>
  <si>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</si>
  <si>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</si>
  <si>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</si>
  <si>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</si>
  <si>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</si>
  <si>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</si>
  <si>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</si>
  <si>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</si>
  <si>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</si>
  <si>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</si>
  <si>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</si>
  <si>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</si>
  <si>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</si>
  <si>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</si>
  <si>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</si>
  <si>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</si>
  <si>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</si>
  <si>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</si>
  <si>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</si>
  <si>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</si>
  <si>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</si>
  <si>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</si>
  <si>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</si>
  <si>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</si>
  <si>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</si>
  <si>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</si>
  <si>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</si>
  <si>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</si>
  <si>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</si>
  <si>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</si>
  <si>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</si>
  <si>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</si>
  <si>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</si>
  <si>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</si>
  <si>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</si>
  <si>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</si>
  <si>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</si>
  <si>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</si>
  <si>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</si>
  <si>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</si>
  <si>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</si>
  <si>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</si>
  <si>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</si>
  <si>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</si>
  <si>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</si>
  <si>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</si>
  <si>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</si>
  <si>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</si>
  <si>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</si>
  <si>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</si>
  <si>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</si>
  <si>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</si>
  <si>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</si>
  <si>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</si>
  <si>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</si>
  <si>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</si>
  <si>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</si>
  <si>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</si>
  <si>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</si>
  <si>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</si>
  <si>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</si>
  <si>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</si>
  <si>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</si>
  <si>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</si>
  <si>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</si>
  <si>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</si>
  <si>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</si>
  <si>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</si>
  <si>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</si>
  <si>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</si>
  <si>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</si>
  <si>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</si>
  <si>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</si>
  <si>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</si>
  <si>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</si>
  <si>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</si>
  <si>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</si>
  <si>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</si>
  <si>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</si>
  <si>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</si>
  <si>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</si>
  <si>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</si>
  <si>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</si>
  <si>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</si>
  <si>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</si>
  <si>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</si>
  <si>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</si>
  <si>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</si>
  <si>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</si>
  <si>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</si>
  <si>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</si>
  <si>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</si>
  <si>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</si>
  <si>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</si>
  <si>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</si>
  <si>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</si>
  <si>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</si>
  <si>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</si>
  <si>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</si>
  <si>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</si>
  <si>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</si>
  <si>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</si>
  <si>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</si>
  <si>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</si>
  <si>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</si>
  <si>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</si>
  <si>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</si>
  <si>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</si>
  <si>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</si>
  <si>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</si>
  <si>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</si>
  <si>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</si>
  <si>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</si>
  <si>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</si>
  <si>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</si>
  <si>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</si>
  <si>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</si>
  <si>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</si>
  <si>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</si>
  <si>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</si>
  <si>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</si>
  <si>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</si>
  <si>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</si>
  <si>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</si>
  <si>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</si>
  <si>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</si>
  <si>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</si>
  <si>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</si>
  <si>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</si>
  <si>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</si>
  <si>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</si>
  <si>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</si>
  <si>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</si>
  <si>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</si>
  <si>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</si>
  <si>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</si>
  <si>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</si>
  <si>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</si>
  <si>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</si>
  <si>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</si>
  <si>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</si>
  <si>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</si>
  <si>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</si>
  <si>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</si>
  <si>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</si>
  <si>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</si>
  <si>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</si>
  <si>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</si>
  <si>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</si>
  <si>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</si>
  <si>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</si>
  <si>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</si>
  <si>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</si>
  <si>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</si>
  <si>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</si>
  <si>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</si>
  <si>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</si>
  <si>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</si>
  <si>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</si>
  <si>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</si>
  <si>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</si>
  <si>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</si>
  <si>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</si>
  <si>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</si>
  <si>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</si>
  <si>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</si>
  <si>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</si>
  <si>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</si>
  <si>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</si>
  <si>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</si>
  <si>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</si>
  <si>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</si>
  <si>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</si>
  <si>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</si>
  <si>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</si>
  <si>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</si>
  <si>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</si>
  <si>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</si>
  <si>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</si>
  <si>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</si>
  <si>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</si>
  <si>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</si>
  <si>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</si>
  <si>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</si>
  <si>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</si>
  <si>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</si>
  <si>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</si>
  <si>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</si>
  <si>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</si>
  <si>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</si>
  <si>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</si>
  <si>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</si>
  <si>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</si>
  <si>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</si>
  <si>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</si>
  <si>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</si>
  <si>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</si>
  <si>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</si>
  <si>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</si>
  <si>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</si>
  <si>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</si>
  <si>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</si>
  <si>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</si>
  <si>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</si>
  <si>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</si>
  <si>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</si>
  <si>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</si>
  <si>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</si>
  <si>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</si>
  <si>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</si>
  <si>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</si>
  <si>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</si>
  <si>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</si>
  <si>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</si>
  <si>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</si>
  <si>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</si>
  <si>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</si>
  <si>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</si>
  <si>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</si>
  <si>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</si>
  <si>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</si>
  <si>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</si>
  <si>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</si>
  <si>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</si>
  <si>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</si>
  <si>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</si>
  <si>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</si>
  <si>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</si>
  <si>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</si>
  <si>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</si>
  <si>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</si>
  <si>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</si>
  <si>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</si>
  <si>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</si>
  <si>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</si>
  <si>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</si>
  <si>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</si>
  <si>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</si>
  <si>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</si>
  <si>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</si>
  <si>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</si>
  <si>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</si>
  <si>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</si>
  <si>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</si>
  <si>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</si>
  <si>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</si>
  <si>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</si>
  <si>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</si>
  <si>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</si>
  <si>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</si>
  <si>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</si>
  <si>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</si>
  <si>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</si>
  <si>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</si>
  <si>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</si>
  <si>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</si>
  <si>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</si>
  <si>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</si>
  <si>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</si>
  <si>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</si>
  <si>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</si>
  <si>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</si>
  <si>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</si>
  <si>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</si>
  <si>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</si>
  <si>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</si>
  <si>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</si>
  <si>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</si>
  <si>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</si>
  <si>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</si>
  <si>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</si>
  <si>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</si>
  <si>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</si>
  <si>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</si>
  <si>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</si>
  <si>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</si>
  <si>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</si>
  <si>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</si>
  <si>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</si>
  <si>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</si>
  <si>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</si>
  <si>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</si>
  <si>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</si>
  <si>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</si>
  <si>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</si>
  <si>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</si>
  <si>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</si>
  <si>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</si>
  <si>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</si>
  <si>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</si>
  <si>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</si>
  <si>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</si>
  <si>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</si>
  <si>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</si>
  <si>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</si>
  <si>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</si>
  <si>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</si>
  <si>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</si>
  <si>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</si>
  <si>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</si>
  <si>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</si>
  <si>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</si>
  <si>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</si>
  <si>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</si>
  <si>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</si>
  <si>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</si>
  <si>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</si>
  <si>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</si>
  <si>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</si>
  <si>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</si>
  <si>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</si>
  <si>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</si>
  <si>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</si>
  <si>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</si>
  <si>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</si>
  <si>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</si>
  <si>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</si>
  <si>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</si>
  <si>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</si>
  <si>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</si>
  <si>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</si>
  <si>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</si>
  <si>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</si>
  <si>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</si>
  <si>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</si>
  <si>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</si>
  <si>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</si>
  <si>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</si>
  <si>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</si>
  <si>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</si>
  <si>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</si>
  <si>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</si>
  <si>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</si>
  <si>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</si>
  <si>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</si>
  <si>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</si>
  <si>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</si>
  <si>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</si>
  <si>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</si>
  <si>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</si>
  <si>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</si>
  <si>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</si>
  <si>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</si>
  <si>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</si>
  <si>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</si>
  <si>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</si>
  <si>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</si>
  <si>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</si>
  <si>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</si>
  <si>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</si>
  <si>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</si>
  <si>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</si>
  <si>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</si>
  <si>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</si>
  <si>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</si>
  <si>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</si>
  <si>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</si>
  <si>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</si>
  <si>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</si>
  <si>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</si>
  <si>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</si>
  <si>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</si>
  <si>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</si>
  <si>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</si>
  <si>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</si>
  <si>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</si>
  <si>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</si>
  <si>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</si>
  <si>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</si>
  <si>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</si>
  <si>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</si>
  <si>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</si>
  <si>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</si>
  <si>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</si>
  <si>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</si>
  <si>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</si>
  <si>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</si>
  <si>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</si>
  <si>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</si>
  <si>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</si>
  <si>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</si>
  <si>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</si>
  <si>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</si>
  <si>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</si>
  <si>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</si>
  <si>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</si>
  <si>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</si>
  <si>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</si>
  <si>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</si>
  <si>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</si>
  <si>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</si>
  <si>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</si>
  <si>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</si>
  <si>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</si>
  <si>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</si>
  <si>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</si>
  <si>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</si>
  <si>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</si>
  <si>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</si>
  <si>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</si>
  <si>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</si>
  <si>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</si>
  <si>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</si>
  <si>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</si>
  <si>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</si>
  <si>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</si>
  <si>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</si>
  <si>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</si>
  <si>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</si>
  <si>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</si>
  <si>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</si>
  <si>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</si>
  <si>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</si>
  <si>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</si>
  <si>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</si>
  <si>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</si>
  <si>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</si>
  <si>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</si>
  <si>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</si>
  <si>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</si>
  <si>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</si>
  <si>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</si>
  <si>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</si>
  <si>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</si>
  <si>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</si>
  <si>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</si>
  <si>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</si>
  <si>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</si>
  <si>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</si>
  <si>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</si>
  <si>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</si>
  <si>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</si>
  <si>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</si>
  <si>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</si>
  <si>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</si>
  <si>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</si>
  <si>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</si>
  <si>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</si>
  <si>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</si>
  <si>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</si>
  <si>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</si>
  <si>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</si>
  <si>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</si>
  <si>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</si>
  <si>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</si>
  <si>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</si>
  <si>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</si>
  <si>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</si>
  <si>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</si>
  <si>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</si>
  <si>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</si>
  <si>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</si>
  <si>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</si>
  <si>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</si>
  <si>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</si>
  <si>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</si>
  <si>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</si>
  <si>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</si>
  <si>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</si>
  <si>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</si>
  <si>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</si>
  <si>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</si>
  <si>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</si>
  <si>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</si>
  <si>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</si>
  <si>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</si>
  <si>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</si>
  <si>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</si>
  <si>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</si>
  <si>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</si>
  <si>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</si>
  <si>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</si>
  <si>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</si>
  <si>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</si>
  <si>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</si>
  <si>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</si>
  <si>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</si>
  <si>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</si>
  <si>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</si>
  <si>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</si>
  <si>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</si>
  <si>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</si>
  <si>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</si>
  <si>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</si>
  <si>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</si>
  <si>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</si>
  <si>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</si>
  <si>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</si>
  <si>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</si>
  <si>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</si>
  <si>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</si>
  <si>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</si>
  <si>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</si>
  <si>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</si>
  <si>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</si>
  <si>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</si>
  <si>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</si>
  <si>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</si>
  <si>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</si>
  <si>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</si>
  <si>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</si>
  <si>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</si>
  <si>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</si>
  <si>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</si>
  <si>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</si>
  <si>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</si>
  <si>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</si>
  <si>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</si>
  <si>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</si>
  <si>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</si>
  <si>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</si>
  <si>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</si>
  <si>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</si>
  <si>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</si>
  <si>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</si>
  <si>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</si>
  <si>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</si>
  <si>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</si>
  <si>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</si>
  <si>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</si>
  <si>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</si>
  <si>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</si>
  <si>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</si>
  <si>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</si>
  <si>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</si>
  <si>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</si>
  <si>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</si>
  <si>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</si>
  <si>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</si>
  <si>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</si>
  <si>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</si>
  <si>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</si>
  <si>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</si>
  <si>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</si>
  <si>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</si>
  <si>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</si>
  <si>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</si>
  <si>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</si>
  <si>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</si>
  <si>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</si>
  <si>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</si>
  <si>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</si>
  <si>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</si>
  <si>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</si>
  <si>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</si>
  <si>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</si>
  <si>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</si>
  <si>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</si>
  <si>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</si>
  <si>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</si>
  <si>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</si>
  <si>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</si>
  <si>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</si>
  <si>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</si>
  <si>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</si>
  <si>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</si>
  <si>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</si>
  <si>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</si>
  <si>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</si>
  <si>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</si>
  <si>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</si>
  <si>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</si>
  <si>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</si>
  <si>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</si>
  <si>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</si>
  <si>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</si>
  <si>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</si>
  <si>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</si>
  <si>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</si>
  <si>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</si>
  <si>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</si>
  <si>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</si>
  <si>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</si>
  <si>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</si>
  <si>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</si>
  <si>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</si>
  <si>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</si>
  <si>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</si>
  <si>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</si>
  <si>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</si>
  <si>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</si>
  <si>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</si>
  <si>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</si>
  <si>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</si>
  <si>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</si>
  <si>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</si>
  <si>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</si>
  <si>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</si>
  <si>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</si>
  <si>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</si>
  <si>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</si>
  <si>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</si>
  <si>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</si>
  <si>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</si>
  <si>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</si>
  <si>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</si>
  <si>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</si>
  <si>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</si>
  <si>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</si>
  <si>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</si>
  <si>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</si>
  <si>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</si>
  <si>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</si>
  <si>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</si>
  <si>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</si>
  <si>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</si>
  <si>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</si>
  <si>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</si>
  <si>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</si>
  <si>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</si>
  <si>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</si>
  <si>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</si>
  <si>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</si>
  <si>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</si>
  <si>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</si>
  <si>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</si>
  <si>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</si>
  <si>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</si>
  <si>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</si>
  <si>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</si>
  <si>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</si>
  <si>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</si>
  <si>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</si>
  <si>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</si>
  <si>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</si>
  <si>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</si>
  <si>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</si>
  <si>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</si>
  <si>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</si>
  <si>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</si>
  <si>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</si>
  <si>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</si>
  <si>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</si>
  <si>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</si>
  <si>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</si>
  <si>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</si>
  <si>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</si>
  <si>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</si>
  <si>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</si>
  <si>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</si>
  <si>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</si>
  <si>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</si>
  <si>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</si>
  <si>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</si>
  <si>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</si>
  <si>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</si>
  <si>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</si>
  <si>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</si>
  <si>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</si>
  <si>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</si>
  <si>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</si>
  <si>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</si>
  <si>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</si>
  <si>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</si>
  <si>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</si>
  <si>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</si>
  <si>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</si>
  <si>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</si>
  <si>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</si>
  <si>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</si>
  <si>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</si>
  <si>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</si>
  <si>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</si>
  <si>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</si>
  <si>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</si>
  <si>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</si>
  <si>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</si>
  <si>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</si>
  <si>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</si>
  <si>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</si>
  <si>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</si>
  <si>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</si>
  <si>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</si>
  <si>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</si>
  <si>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</si>
  <si>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</si>
  <si>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</si>
  <si>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</si>
  <si>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</si>
  <si>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</si>
  <si>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</si>
  <si>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</si>
  <si>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</si>
  <si>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</si>
  <si>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</si>
  <si>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</si>
  <si>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</si>
  <si>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</si>
  <si>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</si>
  <si>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</si>
  <si>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</si>
  <si>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</si>
  <si>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</si>
  <si>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</si>
  <si>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</si>
  <si>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</si>
  <si>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</si>
  <si>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</si>
  <si>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</si>
  <si>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</si>
  <si>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</si>
  <si>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</si>
  <si>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</si>
  <si>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</si>
  <si>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</si>
  <si>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</si>
  <si>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</si>
  <si>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</si>
  <si>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</si>
  <si>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</si>
  <si>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</si>
  <si>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</si>
  <si>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</si>
  <si>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</si>
  <si>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</si>
  <si>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</si>
  <si>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</si>
  <si>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</si>
  <si>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</si>
  <si>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</si>
  <si>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</si>
  <si>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</si>
  <si>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</si>
  <si>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</si>
  <si>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</si>
  <si>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</si>
  <si>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</si>
  <si>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</si>
  <si>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</si>
  <si>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</si>
  <si>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</si>
  <si>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</si>
  <si>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</si>
  <si>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</si>
  <si>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</si>
  <si>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</si>
  <si>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</si>
  <si>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</si>
  <si>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</si>
  <si>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</si>
  <si>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</si>
  <si>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</si>
  <si>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</si>
  <si>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</si>
  <si>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</si>
  <si>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</si>
  <si>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</si>
  <si>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</si>
  <si>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</si>
  <si>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</si>
  <si>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</si>
  <si>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</si>
  <si>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</si>
  <si>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</si>
  <si>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</si>
  <si>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</si>
  <si>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</si>
  <si>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</si>
  <si>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</si>
  <si>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</si>
  <si>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</si>
  <si>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</si>
  <si>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</si>
  <si>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</si>
  <si>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</si>
  <si>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</si>
  <si>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</si>
  <si>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</si>
  <si>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</si>
  <si>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</si>
  <si>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</si>
  <si>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</si>
  <si>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</si>
  <si>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</si>
  <si>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</si>
  <si>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</si>
  <si>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</si>
  <si>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</si>
  <si>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</si>
  <si>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</si>
  <si>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</si>
  <si>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</si>
  <si>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</si>
  <si>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</si>
  <si>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</si>
  <si>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</si>
  <si>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</si>
  <si>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</si>
  <si>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</si>
  <si>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</si>
  <si>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</si>
  <si>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</si>
  <si>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</si>
  <si>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</si>
  <si>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</si>
  <si>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</si>
  <si>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</si>
  <si>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</si>
  <si>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</si>
  <si>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</si>
  <si>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</si>
  <si>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</si>
  <si>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</si>
  <si>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</si>
  <si>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</si>
  <si>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</si>
  <si>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</si>
  <si>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</si>
  <si>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</si>
  <si>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</si>
  <si>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</si>
  <si>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</si>
  <si>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</si>
  <si>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</si>
  <si>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</si>
  <si>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</si>
  <si>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</si>
  <si>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</si>
  <si>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</si>
  <si>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</si>
  <si>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</si>
  <si>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</si>
  <si>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</si>
  <si>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</si>
  <si>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</si>
  <si>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</si>
  <si>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</si>
  <si>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</si>
  <si>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</si>
  <si>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</si>
  <si>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</si>
  <si>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</si>
  <si>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</si>
  <si>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</si>
  <si>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</si>
  <si>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</si>
  <si>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</si>
  <si>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</si>
  <si>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</si>
  <si>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</si>
  <si>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</si>
  <si>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</si>
  <si>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</si>
  <si>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</si>
  <si>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</si>
  <si>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</si>
  <si>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</si>
  <si>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</si>
  <si>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</si>
  <si>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</si>
  <si>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</si>
  <si>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</si>
  <si>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</si>
  <si>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</si>
  <si>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</si>
  <si>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</si>
  <si>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</si>
  <si>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</si>
  <si>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</si>
  <si>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</si>
  <si>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</si>
  <si>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</si>
  <si>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</si>
  <si>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</si>
  <si>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</si>
  <si>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</si>
  <si>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</si>
  <si>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</si>
  <si>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</si>
  <si>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</si>
  <si>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</si>
  <si>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</si>
  <si>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</si>
  <si>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</si>
  <si>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</si>
  <si>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</si>
  <si>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</si>
  <si>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</si>
  <si>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</si>
  <si>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</si>
  <si>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</si>
  <si>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</si>
  <si>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</si>
  <si>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</si>
  <si>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</si>
  <si>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</si>
  <si>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</si>
  <si>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</si>
  <si>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</si>
  <si>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</si>
  <si>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</si>
  <si>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</si>
  <si>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</si>
  <si>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</si>
  <si>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</si>
  <si>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</si>
  <si>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</si>
  <si>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</si>
  <si>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</si>
  <si>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</si>
  <si>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</si>
  <si>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</si>
  <si>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</si>
  <si>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</si>
  <si>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</si>
  <si>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</si>
  <si>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</si>
  <si>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</si>
  <si>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</si>
  <si>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</si>
  <si>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</si>
  <si>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</si>
  <si>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</si>
  <si>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</si>
  <si>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</si>
  <si>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</si>
  <si>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</si>
  <si>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</si>
  <si>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</si>
  <si>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</si>
  <si>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</si>
  <si>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</si>
  <si>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</si>
  <si>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</si>
  <si>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</si>
  <si>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</si>
  <si>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</si>
  <si>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</si>
  <si>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</si>
  <si>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</si>
  <si>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</si>
  <si>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</si>
  <si>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</si>
  <si>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</si>
  <si>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</si>
  <si>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</si>
  <si>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</si>
  <si>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</si>
  <si>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</si>
  <si>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</si>
  <si>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</si>
  <si>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</si>
  <si>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</si>
  <si>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</si>
  <si>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</si>
  <si>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</si>
  <si>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</si>
  <si>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</si>
  <si>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</si>
  <si>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</si>
  <si>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</si>
  <si>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</si>
  <si>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</si>
  <si>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</si>
  <si>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</si>
  <si>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</si>
  <si>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</si>
  <si>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</si>
  <si>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</si>
  <si>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</si>
  <si>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</si>
  <si>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</si>
  <si>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</si>
  <si>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</si>
  <si>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</si>
  <si>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</si>
  <si>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</si>
  <si>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</si>
  <si>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</si>
  <si>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</si>
  <si>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</si>
  <si>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</si>
  <si>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</si>
  <si>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</si>
  <si>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</si>
  <si>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</si>
  <si>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</si>
  <si>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</si>
  <si>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</si>
  <si>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</si>
  <si>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</si>
  <si>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</si>
  <si>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</si>
  <si>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</si>
  <si>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</si>
  <si>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</si>
  <si>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</si>
  <si>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</si>
  <si>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</si>
  <si>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</si>
  <si>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</si>
  <si>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</si>
  <si>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</si>
  <si>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</si>
  <si>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</si>
  <si>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</si>
  <si>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</si>
  <si>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</si>
  <si>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</si>
  <si>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</si>
  <si>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</si>
  <si>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</si>
  <si>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</si>
  <si>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</si>
  <si>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</si>
  <si>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</si>
  <si>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</si>
  <si>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</si>
  <si>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</si>
  <si>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</si>
  <si>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</si>
  <si>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</si>
  <si>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</si>
  <si>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</si>
  <si>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</si>
  <si>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</si>
  <si>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</si>
  <si>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</si>
  <si>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</si>
  <si>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</si>
  <si>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</si>
  <si>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</si>
  <si>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</si>
  <si>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</si>
  <si>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</si>
  <si>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</si>
  <si>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</si>
  <si>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</si>
  <si>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</si>
  <si>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</si>
  <si>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</si>
  <si>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</si>
  <si>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</si>
  <si>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</si>
  <si>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</si>
  <si>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</si>
  <si>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</si>
  <si>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</si>
  <si>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</si>
  <si>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</si>
  <si>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</si>
  <si>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</si>
  <si>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</si>
  <si>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</si>
  <si>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</si>
  <si>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</si>
  <si>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</si>
  <si>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</si>
  <si>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</si>
  <si>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</si>
  <si>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</si>
  <si>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</si>
  <si>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</si>
  <si>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</si>
  <si>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</si>
  <si>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</si>
  <si>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</si>
  <si>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</si>
  <si>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</si>
  <si>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</si>
  <si>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</si>
  <si>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</si>
  <si>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</si>
  <si>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</si>
  <si>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</si>
  <si>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</si>
  <si>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</si>
  <si>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</si>
  <si>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</si>
  <si>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</si>
  <si>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</si>
  <si>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</si>
  <si>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</si>
  <si>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</si>
  <si>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</si>
  <si>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</si>
  <si>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</si>
  <si>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</si>
  <si>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</si>
  <si>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</si>
  <si>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</si>
  <si>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</si>
  <si>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</si>
  <si>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</si>
  <si>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</si>
  <si>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</si>
  <si>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</si>
  <si>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</si>
  <si>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</si>
  <si>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</si>
  <si>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</si>
  <si>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</si>
  <si>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</si>
  <si>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</si>
  <si>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</si>
  <si>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</si>
  <si>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</si>
  <si>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</si>
  <si>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</si>
  <si>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</si>
  <si>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</si>
  <si>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</si>
  <si>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</si>
  <si>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</si>
  <si>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</si>
  <si>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</si>
  <si>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</si>
  <si>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</si>
  <si>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</si>
  <si>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</si>
  <si>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</si>
  <si>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</si>
  <si>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</si>
  <si>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</si>
  <si>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</si>
  <si>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</si>
  <si>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</si>
  <si>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</si>
  <si>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</si>
  <si>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</si>
  <si>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</si>
  <si>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</si>
  <si>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</si>
  <si>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</si>
  <si>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</si>
  <si>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</si>
  <si>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</si>
  <si>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</si>
  <si>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</si>
  <si>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</si>
  <si>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</si>
  <si>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</si>
  <si>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</si>
  <si>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</si>
  <si>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</si>
  <si>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</si>
  <si>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</si>
  <si>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</si>
  <si>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</si>
  <si>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</si>
  <si>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</si>
  <si>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</si>
  <si>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</si>
  <si>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</si>
  <si>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</si>
  <si>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</si>
  <si>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</si>
  <si>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</si>
  <si>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</si>
  <si>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</si>
  <si>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</si>
  <si>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</si>
  <si>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</si>
  <si>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</si>
  <si>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</si>
  <si>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</si>
  <si>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</si>
  <si>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</si>
  <si>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</si>
  <si>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</si>
  <si>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</si>
  <si>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</si>
  <si>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</si>
  <si>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</si>
  <si>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</si>
  <si>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</si>
  <si>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</si>
  <si>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</si>
  <si>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</si>
  <si>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</si>
  <si>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</si>
  <si>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</si>
  <si>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</si>
  <si>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</si>
  <si>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</si>
  <si>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</si>
  <si>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</si>
  <si>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</si>
  <si>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</si>
  <si>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</si>
  <si>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</si>
  <si>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</si>
  <si>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</si>
  <si>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</si>
  <si>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</si>
  <si>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</si>
  <si>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</si>
  <si>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</si>
  <si>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</si>
  <si>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</si>
  <si>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</si>
  <si>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</si>
  <si>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</si>
  <si>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</si>
  <si>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</si>
  <si>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</si>
  <si>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</si>
  <si>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</si>
  <si>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</si>
  <si>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</si>
  <si>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</si>
  <si>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</si>
  <si>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</si>
  <si>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</si>
  <si>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</si>
  <si>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</si>
  <si>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</si>
  <si>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</si>
  <si>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</si>
  <si>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</si>
  <si>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</si>
  <si>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</si>
  <si>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</si>
  <si>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</si>
  <si>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</si>
  <si>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</si>
  <si>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</si>
  <si>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</si>
  <si>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</si>
  <si>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</si>
  <si>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</si>
  <si>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</si>
  <si>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</si>
  <si>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</si>
  <si>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</si>
  <si>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</si>
  <si>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</si>
  <si>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</si>
  <si>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</si>
  <si>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</si>
  <si>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</si>
  <si>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</si>
  <si>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</si>
  <si>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</si>
  <si>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</si>
  <si>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</si>
  <si>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</si>
  <si>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</si>
  <si>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</si>
  <si>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</si>
  <si>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</si>
  <si>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</si>
  <si>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</si>
  <si>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</si>
  <si>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</si>
  <si>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</si>
  <si>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</si>
  <si>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</si>
  <si>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</si>
  <si>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</si>
  <si>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</si>
  <si>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</si>
  <si>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</si>
  <si>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</si>
  <si>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</si>
  <si>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</si>
  <si>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</si>
  <si>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</si>
  <si>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</si>
  <si>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</si>
  <si>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</si>
  <si>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</si>
  <si>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</si>
  <si>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</si>
  <si>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</si>
  <si>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</si>
  <si>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</si>
  <si>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</si>
  <si>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</si>
  <si>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</si>
  <si>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</si>
  <si>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</si>
  <si>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</si>
  <si>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</si>
  <si>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</si>
  <si>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</si>
  <si>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</si>
  <si>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</si>
  <si>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</si>
  <si>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</si>
  <si>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</si>
  <si>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</si>
  <si>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</si>
  <si>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</si>
  <si>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</si>
  <si>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</si>
  <si>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</si>
  <si>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</si>
  <si>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</si>
  <si>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</si>
  <si>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</si>
  <si>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</si>
  <si>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</si>
  <si>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</si>
  <si>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</si>
  <si>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</si>
  <si>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</si>
  <si>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</si>
  <si>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</si>
  <si>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</si>
  <si>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</si>
  <si>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</si>
  <si>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</si>
  <si>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</si>
  <si>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</si>
  <si>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</si>
  <si>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</si>
  <si>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</si>
  <si>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</si>
  <si>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</si>
  <si>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</si>
  <si>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</si>
  <si>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</si>
  <si>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</si>
  <si>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</si>
  <si>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</si>
  <si>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</si>
  <si>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</si>
  <si>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</si>
  <si>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</si>
  <si>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</si>
  <si>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</si>
  <si>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</si>
  <si>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</si>
  <si>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</si>
  <si>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</si>
  <si>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</si>
  <si>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</si>
  <si>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</si>
  <si>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</si>
  <si>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</si>
  <si>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</si>
  <si>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</si>
  <si>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</si>
  <si>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</si>
  <si>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</si>
  <si>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</si>
  <si>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</si>
  <si>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</si>
  <si>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</si>
  <si>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</si>
  <si>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</si>
  <si>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</si>
  <si>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</si>
  <si>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</si>
  <si>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</si>
  <si>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</si>
  <si>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</si>
  <si>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</si>
  <si>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</si>
  <si>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</si>
  <si>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</si>
  <si>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</si>
  <si>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</si>
  <si>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</si>
  <si>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</si>
  <si>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</si>
  <si>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</si>
  <si>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</si>
  <si>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</si>
  <si>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</si>
  <si>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</si>
  <si>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</si>
  <si>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</si>
  <si>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</si>
  <si>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</si>
  <si>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</si>
  <si>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</si>
  <si>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</si>
  <si>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</si>
  <si>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</si>
  <si>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</si>
  <si>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</si>
  <si>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</si>
  <si>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</si>
  <si>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</si>
  <si>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</si>
  <si>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</si>
  <si>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</si>
  <si>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</si>
  <si>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</si>
  <si>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</si>
  <si>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</si>
  <si>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</si>
  <si>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</si>
  <si>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</si>
  <si>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</si>
  <si>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</si>
  <si>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</si>
  <si>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</si>
  <si>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</si>
  <si>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</si>
  <si>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</si>
  <si>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</si>
  <si>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</si>
  <si>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</si>
  <si>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</si>
  <si>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</si>
  <si>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</si>
  <si>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</si>
  <si>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</si>
  <si>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</si>
  <si>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</si>
  <si>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</si>
  <si>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</si>
  <si>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</si>
  <si>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</si>
  <si>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</si>
  <si>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</si>
  <si>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</si>
  <si>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</si>
  <si>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</si>
  <si>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</si>
  <si>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</si>
  <si>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</si>
  <si>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</si>
  <si>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</si>
  <si>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</si>
  <si>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</si>
  <si>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</si>
  <si>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</si>
  <si>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</si>
  <si>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</si>
  <si>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</si>
  <si>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</si>
  <si>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</si>
  <si>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</si>
  <si>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</si>
  <si>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</si>
  <si>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</si>
  <si>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</si>
  <si>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</si>
  <si>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</si>
  <si>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</si>
  <si>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</si>
  <si>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</si>
  <si>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</si>
  <si>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</si>
  <si>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</si>
  <si>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</si>
  <si>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</si>
  <si>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</si>
  <si>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</si>
  <si>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</si>
  <si>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</si>
  <si>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</si>
  <si>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</si>
  <si>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</si>
  <si>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</si>
  <si>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</si>
  <si>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</si>
  <si>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</si>
  <si>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</si>
  <si>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</si>
  <si>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</si>
  <si>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</si>
  <si>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</si>
  <si>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</si>
  <si>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</si>
  <si>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</si>
  <si>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</si>
  <si>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</si>
  <si>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</si>
  <si>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</si>
  <si>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</si>
  <si>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</si>
  <si>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</si>
  <si>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</si>
  <si>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</si>
  <si>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</si>
  <si>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</si>
  <si>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</si>
  <si>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</si>
  <si>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</si>
  <si>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</si>
  <si>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</si>
  <si>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</si>
  <si>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</si>
  <si>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</si>
  <si>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</si>
  <si>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</si>
  <si>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</si>
  <si>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</si>
  <si>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</si>
  <si>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</si>
  <si>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</si>
  <si>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</si>
  <si>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</si>
  <si>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</si>
  <si>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</si>
  <si>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</si>
  <si>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</si>
  <si>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</si>
  <si>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</si>
  <si>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</si>
  <si>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</si>
  <si>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</si>
  <si>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</si>
  <si>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</si>
  <si>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</si>
  <si>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</si>
  <si>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</si>
  <si>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</si>
  <si>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</si>
  <si>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</si>
  <si>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</si>
  <si>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</si>
  <si>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</si>
  <si>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</si>
  <si>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</si>
  <si>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</si>
  <si>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</si>
  <si>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</si>
  <si>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</si>
  <si>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</si>
  <si>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</si>
  <si>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</si>
  <si>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</si>
  <si>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</si>
  <si>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</si>
  <si>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</si>
  <si>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</si>
  <si>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</si>
  <si>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</si>
  <si>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</si>
  <si>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</si>
  <si>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</si>
  <si>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</si>
  <si>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</si>
  <si>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</si>
  <si>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</si>
  <si>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</si>
  <si>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</si>
  <si>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</si>
  <si>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</si>
  <si>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</si>
  <si>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</si>
  <si>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</si>
  <si>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</si>
  <si>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</si>
  <si>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</si>
  <si>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</si>
  <si>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</si>
  <si>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</si>
  <si>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</si>
  <si>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</si>
  <si>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</si>
  <si>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</si>
  <si>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</si>
  <si>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</si>
  <si>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</si>
  <si>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</si>
  <si>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</si>
  <si>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</si>
  <si>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</si>
  <si>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</si>
  <si>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</si>
  <si>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</si>
  <si>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</si>
  <si>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</si>
  <si>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</si>
  <si>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</si>
  <si>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</si>
  <si>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</si>
  <si>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</si>
  <si>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</si>
  <si>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</si>
  <si>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</si>
  <si>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</si>
  <si>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</si>
  <si>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</si>
  <si>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</si>
  <si>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</si>
  <si>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</si>
  <si>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</si>
  <si>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</si>
  <si>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</si>
  <si>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</si>
  <si>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</si>
  <si>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</si>
  <si>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</si>
  <si>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</si>
  <si>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</si>
  <si>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</si>
  <si>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</si>
  <si>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</si>
  <si>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</si>
  <si>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</si>
  <si>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</si>
  <si>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</si>
  <si>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</si>
  <si>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</si>
  <si>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</si>
  <si>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</si>
  <si>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</si>
  <si>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</si>
  <si>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</si>
  <si>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</si>
  <si>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</si>
  <si>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</si>
  <si>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</si>
  <si>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</si>
  <si>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</si>
  <si>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</si>
  <si>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</si>
  <si>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</si>
  <si>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</si>
  <si>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</si>
  <si>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</si>
  <si>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</si>
  <si>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</si>
  <si>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</si>
  <si>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</si>
  <si>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</si>
  <si>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</si>
  <si>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</si>
  <si>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</si>
  <si>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</si>
  <si>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</si>
  <si>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</si>
  <si>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</si>
  <si>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</si>
  <si>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</si>
  <si>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</si>
  <si>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</si>
  <si>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</si>
  <si>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</si>
  <si>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</si>
  <si>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</si>
  <si>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</si>
  <si>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</si>
  <si>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</si>
  <si>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</si>
  <si>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</si>
  <si>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</si>
  <si>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</si>
  <si>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</si>
  <si>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</si>
  <si>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</si>
  <si>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</si>
  <si>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</si>
  <si>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</si>
  <si>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</si>
  <si>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</si>
  <si>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</si>
  <si>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</si>
  <si>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</si>
  <si>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</si>
  <si>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</si>
  <si>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</si>
  <si>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</si>
  <si>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</si>
  <si>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</si>
  <si>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</si>
  <si>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</si>
  <si>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</si>
  <si>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</si>
  <si>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</si>
  <si>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</si>
  <si>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</si>
  <si>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</si>
  <si>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</si>
  <si>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</si>
  <si>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</si>
  <si>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</si>
  <si>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</si>
  <si>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</si>
  <si>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</si>
  <si>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</si>
  <si>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</si>
  <si>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</si>
  <si>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</si>
  <si>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</si>
  <si>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</si>
  <si>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</si>
  <si>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</si>
  <si>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</si>
  <si>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</si>
  <si>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</si>
  <si>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</si>
  <si>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</si>
  <si>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</si>
  <si>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</si>
  <si>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</si>
  <si>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</si>
  <si>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</si>
  <si>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</si>
  <si>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</si>
  <si>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</si>
  <si>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</si>
  <si>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</si>
  <si>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</si>
  <si>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</si>
  <si>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</si>
  <si>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</si>
  <si>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</si>
  <si>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</si>
  <si>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</si>
  <si>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</si>
  <si>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</si>
  <si>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</si>
  <si>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</si>
  <si>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</si>
  <si>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</si>
  <si>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</si>
  <si>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</si>
  <si>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</si>
  <si>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</si>
  <si>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</si>
  <si>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</si>
  <si>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</si>
  <si>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</si>
  <si>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</si>
  <si>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</si>
  <si>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</si>
  <si>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</si>
  <si>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</si>
  <si>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</si>
  <si>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</si>
  <si>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</si>
  <si>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</si>
  <si>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</si>
  <si>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</si>
  <si>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</si>
  <si>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</si>
  <si>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</si>
  <si>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</si>
  <si>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</si>
  <si>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</si>
  <si>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</si>
  <si>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</si>
  <si>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</si>
  <si>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</si>
  <si>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</si>
  <si>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</si>
  <si>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</si>
  <si>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</si>
  <si>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</si>
  <si>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</si>
  <si>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</si>
  <si>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</si>
  <si>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</si>
  <si>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</si>
  <si>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</si>
  <si>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</si>
  <si>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</si>
  <si>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</si>
  <si>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</si>
  <si>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</si>
  <si>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</si>
  <si>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</si>
  <si>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</si>
  <si>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</si>
  <si>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</si>
  <si>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</si>
  <si>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</si>
  <si>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</si>
  <si>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</si>
  <si>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</si>
  <si>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</si>
  <si>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</si>
  <si>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</si>
  <si>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</si>
  <si>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</si>
  <si>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</si>
  <si>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</si>
  <si>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</si>
  <si>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</si>
  <si>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</si>
  <si>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</si>
  <si>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</si>
  <si>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</si>
  <si>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</si>
  <si>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</si>
  <si>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</si>
  <si>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</si>
  <si>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</si>
  <si>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</si>
  <si>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</si>
  <si>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</si>
  <si>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</si>
  <si>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</si>
  <si>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</si>
  <si>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</si>
  <si>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</si>
  <si>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</si>
  <si>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</si>
  <si>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</si>
  <si>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</si>
  <si>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</si>
  <si>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</si>
  <si>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</si>
  <si>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</si>
  <si>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</si>
  <si>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</si>
  <si>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</si>
  <si>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</si>
  <si>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</si>
  <si>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</si>
  <si>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</si>
  <si>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</si>
  <si>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</si>
  <si>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</si>
  <si>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</si>
  <si>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</si>
  <si>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</si>
  <si>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</si>
  <si>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</si>
  <si>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</si>
  <si>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</si>
  <si>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</si>
  <si>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</si>
  <si>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</si>
  <si>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</si>
  <si>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</si>
  <si>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</si>
  <si>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</si>
  <si>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</si>
  <si>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</si>
  <si>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</si>
  <si>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</si>
  <si>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</si>
  <si>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</si>
  <si>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</si>
  <si>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</si>
  <si>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</si>
  <si>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</si>
  <si>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</si>
  <si>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</si>
  <si>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</si>
  <si>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</si>
  <si>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</si>
  <si>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</si>
  <si>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</si>
  <si>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</si>
  <si>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</si>
  <si>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</si>
  <si>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</si>
  <si>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</si>
  <si>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</si>
  <si>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</si>
  <si>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</si>
  <si>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</si>
  <si>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</si>
  <si>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</si>
  <si>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</si>
  <si>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</si>
  <si>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</si>
  <si>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</si>
  <si>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</si>
  <si>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</si>
  <si>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</si>
  <si>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</si>
  <si>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</si>
  <si>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</si>
  <si>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</si>
  <si>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</si>
  <si>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</si>
  <si>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</si>
  <si>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</si>
  <si>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</si>
  <si>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</si>
  <si>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</si>
  <si>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</si>
  <si>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</si>
  <si>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</si>
  <si>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</si>
  <si>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</si>
  <si>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</si>
  <si>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</si>
  <si>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</si>
  <si>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</si>
  <si>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</si>
  <si>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</si>
  <si>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</si>
  <si>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</si>
  <si>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</si>
  <si>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</si>
  <si>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</si>
  <si>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</si>
  <si>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</si>
  <si>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</si>
  <si>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</si>
  <si>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</si>
  <si>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</si>
  <si>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</si>
  <si>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</si>
  <si>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</si>
  <si>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</si>
  <si>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</si>
  <si>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</si>
  <si>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</si>
  <si>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</si>
  <si>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</si>
  <si>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</si>
  <si>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</si>
  <si>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</si>
  <si>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</si>
  <si>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</si>
  <si>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</si>
  <si>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</si>
  <si>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</si>
  <si>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</si>
  <si>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</si>
  <si>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</si>
  <si>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</si>
  <si>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</si>
  <si>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</si>
  <si>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</si>
  <si>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</si>
  <si>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</si>
  <si>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</si>
  <si>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</si>
  <si>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</si>
  <si>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</si>
  <si>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</si>
  <si>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</si>
  <si>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</si>
  <si>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</si>
  <si>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</si>
  <si>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</si>
  <si>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</si>
  <si>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</si>
  <si>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</si>
  <si>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</si>
  <si>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</si>
  <si>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</si>
  <si>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</si>
  <si>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</si>
  <si>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</si>
  <si>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</si>
  <si>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</si>
  <si>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</si>
  <si>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</si>
  <si>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</si>
  <si>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</si>
  <si>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</si>
  <si>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</si>
  <si>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</si>
  <si>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</si>
  <si>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</si>
  <si>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</si>
  <si>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</si>
  <si>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</si>
  <si>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</si>
  <si>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</si>
  <si>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</si>
  <si>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</si>
  <si>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</si>
  <si>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</si>
  <si>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</si>
  <si>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</si>
  <si>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</si>
  <si>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</si>
  <si>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</si>
  <si>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</si>
  <si>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</si>
  <si>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</si>
  <si>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</si>
  <si>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</si>
  <si>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</si>
  <si>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</si>
  <si>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</si>
  <si>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</si>
  <si>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</si>
  <si>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</si>
  <si>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</si>
  <si>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</si>
  <si>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</si>
  <si>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</si>
  <si>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</si>
  <si>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</si>
  <si>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</si>
  <si>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</si>
  <si>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</si>
  <si>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</si>
  <si>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</si>
  <si>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</si>
  <si>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</si>
  <si>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</si>
  <si>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</si>
  <si>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</si>
  <si>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</si>
  <si>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</si>
  <si>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</si>
  <si>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</si>
  <si>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</si>
  <si>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</si>
  <si>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</si>
  <si>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</si>
  <si>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</si>
  <si>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</si>
  <si>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</si>
  <si>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</si>
  <si>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</si>
  <si>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</si>
  <si>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</si>
  <si>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</si>
  <si>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</si>
  <si>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</si>
  <si>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</si>
  <si>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</si>
  <si>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</si>
  <si>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</si>
  <si>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</si>
  <si>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</si>
  <si>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</si>
  <si>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</si>
  <si>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</si>
  <si>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</si>
  <si>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</si>
  <si>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</si>
  <si>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</si>
  <si>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</si>
  <si>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</si>
  <si>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</si>
  <si>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</si>
  <si>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</si>
  <si>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</si>
  <si>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</si>
  <si>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</si>
  <si>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</si>
  <si>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</si>
  <si>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</si>
  <si>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</si>
  <si>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</si>
  <si>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</si>
  <si>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</si>
  <si>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</si>
  <si>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</si>
  <si>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</si>
  <si>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</si>
  <si>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</si>
  <si>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</si>
  <si>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</si>
  <si>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</si>
  <si>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</si>
  <si>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</si>
  <si>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</si>
  <si>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</si>
  <si>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</si>
  <si>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</si>
  <si>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</si>
  <si>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</si>
  <si>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</si>
  <si>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</si>
  <si>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</si>
  <si>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</si>
  <si>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</si>
  <si>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</si>
  <si>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</si>
  <si>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</si>
  <si>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</si>
  <si>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</si>
  <si>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</si>
  <si>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</si>
  <si>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</si>
  <si>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</si>
  <si>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</si>
  <si>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</si>
  <si>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</si>
  <si>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</si>
  <si>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</si>
  <si>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</si>
  <si>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</si>
  <si>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</si>
  <si>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</si>
  <si>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</si>
  <si>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</si>
  <si>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</si>
  <si>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</si>
  <si>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</si>
  <si>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</si>
  <si>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</si>
  <si>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</si>
  <si>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</si>
  <si>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</si>
  <si>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</si>
  <si>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</si>
  <si>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</si>
  <si>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</si>
  <si>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</si>
  <si>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</si>
  <si>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</si>
  <si>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</si>
  <si>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</si>
  <si>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</si>
  <si>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</si>
  <si>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</si>
  <si>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</si>
  <si>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</si>
  <si>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</si>
  <si>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</si>
  <si>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</si>
  <si>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</si>
  <si>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</si>
  <si>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</si>
  <si>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</si>
  <si>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</si>
  <si>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</si>
  <si>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</si>
  <si>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</si>
  <si>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</si>
  <si>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</si>
  <si>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</si>
  <si>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</si>
  <si>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</si>
  <si>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</si>
  <si>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</si>
  <si>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</si>
  <si>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</si>
  <si>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</si>
  <si>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</si>
  <si>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</si>
  <si>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</si>
  <si>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</si>
  <si>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</si>
  <si>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</si>
  <si>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</si>
  <si>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</si>
  <si>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</si>
  <si>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</si>
  <si>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</si>
  <si>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</si>
  <si>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</si>
  <si>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</si>
  <si>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</si>
  <si>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</si>
  <si>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</si>
  <si>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</si>
  <si>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</si>
  <si>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</si>
  <si>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</si>
  <si>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</si>
  <si>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</si>
  <si>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</si>
  <si>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</si>
  <si>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</si>
  <si>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</si>
  <si>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</si>
  <si>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</si>
  <si>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</si>
  <si>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</si>
  <si>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</si>
  <si>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</si>
  <si>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</si>
  <si>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</si>
  <si>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</si>
  <si>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</si>
  <si>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</si>
  <si>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</si>
  <si>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</si>
  <si>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</si>
  <si>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</si>
  <si>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</si>
  <si>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</si>
  <si>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</si>
  <si>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</si>
  <si>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</si>
  <si>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</si>
  <si>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</si>
  <si>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</si>
  <si>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</si>
  <si>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</si>
  <si>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</si>
  <si>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</si>
  <si>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</si>
  <si>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</si>
  <si>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</si>
  <si>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</si>
  <si>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</si>
  <si>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</si>
  <si>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</si>
  <si>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</si>
  <si>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</si>
  <si>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</si>
  <si>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</si>
  <si>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</si>
  <si>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</si>
  <si>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</si>
  <si>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</si>
  <si>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</si>
  <si>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</si>
  <si>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</si>
  <si>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</si>
  <si>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</si>
  <si>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</si>
  <si>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</si>
  <si>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</si>
  <si>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</si>
  <si>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</si>
  <si>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</si>
  <si>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</si>
  <si>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</si>
  <si>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</si>
  <si>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</si>
  <si>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</si>
  <si>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</si>
  <si>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</si>
  <si>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</si>
  <si>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</si>
  <si>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</si>
  <si>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</si>
  <si>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</si>
  <si>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</si>
  <si>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</si>
  <si>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</si>
  <si>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</si>
  <si>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</si>
  <si>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</si>
  <si>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</si>
  <si>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</si>
  <si>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</si>
  <si>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</si>
  <si>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</si>
  <si>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</si>
  <si>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</si>
  <si>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</si>
  <si>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</si>
  <si>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</si>
  <si>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</si>
  <si>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</si>
  <si>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</si>
  <si>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</si>
  <si>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</si>
  <si>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</si>
  <si>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</si>
  <si>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</si>
  <si>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</si>
  <si>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</si>
  <si>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</si>
  <si>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</si>
  <si>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</si>
  <si>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</si>
  <si>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</si>
  <si>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</si>
  <si>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</si>
  <si>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</si>
  <si>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</si>
  <si>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</si>
  <si>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</si>
  <si>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</si>
  <si>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</si>
  <si>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</si>
  <si>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</si>
  <si>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</si>
  <si>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</si>
  <si>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</si>
  <si>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</si>
  <si>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</si>
  <si>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</si>
  <si>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</si>
  <si>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</si>
  <si>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</si>
  <si>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</si>
  <si>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</si>
  <si>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</si>
  <si>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</si>
  <si>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</si>
  <si>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</si>
  <si>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</si>
  <si>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</si>
  <si>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</si>
  <si>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</si>
  <si>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</si>
  <si>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</si>
  <si>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</si>
  <si>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</si>
  <si>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</si>
  <si>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</si>
  <si>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</si>
  <si>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</si>
  <si>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</si>
  <si>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</si>
  <si>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</si>
  <si>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</si>
  <si>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</si>
  <si>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</si>
  <si>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</si>
  <si>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</si>
  <si>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</si>
  <si>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</si>
  <si>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</si>
  <si>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</si>
  <si>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</si>
  <si>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</si>
  <si>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</si>
  <si>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</si>
  <si>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</si>
  <si>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</si>
  <si>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</si>
  <si>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</si>
  <si>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</si>
  <si>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</si>
  <si>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</si>
  <si>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</si>
  <si>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</si>
  <si>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</si>
  <si>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</si>
  <si>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</si>
  <si>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</si>
  <si>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</si>
  <si>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</si>
  <si>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</si>
  <si>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</si>
  <si>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</si>
  <si>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</si>
  <si>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</si>
  <si>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</si>
  <si>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</si>
  <si>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</si>
  <si>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</si>
  <si>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</si>
  <si>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</si>
  <si>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</si>
  <si>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</si>
  <si>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</si>
  <si>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</si>
  <si>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</si>
  <si>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</si>
  <si>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</si>
  <si>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</si>
  <si>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</si>
  <si>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</si>
  <si>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</si>
  <si>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</si>
  <si>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</si>
  <si>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</si>
  <si>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</si>
  <si>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</si>
  <si>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</si>
  <si>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</si>
  <si>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</si>
  <si>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</si>
  <si>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</si>
  <si>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</si>
  <si>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</si>
  <si>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</si>
  <si>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</si>
  <si>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</si>
  <si>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</si>
  <si>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</si>
  <si>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</si>
  <si>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</si>
  <si>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</si>
  <si>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</si>
  <si>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</si>
  <si>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</si>
  <si>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</si>
  <si>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</si>
  <si>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</si>
  <si>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</si>
  <si>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</si>
  <si>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</si>
  <si>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</si>
  <si>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</si>
  <si>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</si>
  <si>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</si>
  <si>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</si>
  <si>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</si>
  <si>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</si>
  <si>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</si>
  <si>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</si>
  <si>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</si>
  <si>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</si>
  <si>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</si>
  <si>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</si>
  <si>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</si>
  <si>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</si>
  <si>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</si>
  <si>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</si>
  <si>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</si>
  <si>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</si>
  <si>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</si>
  <si>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</si>
  <si>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</si>
  <si>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</si>
  <si>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</si>
  <si>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</si>
  <si>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</si>
  <si>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</si>
  <si>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</si>
  <si>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</si>
  <si>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</si>
  <si>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</si>
  <si>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</si>
  <si>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</si>
  <si>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</si>
  <si>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</si>
  <si>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</si>
  <si>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</si>
  <si>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</si>
  <si>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</si>
  <si>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</si>
  <si>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</si>
  <si>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</si>
  <si>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</si>
  <si>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</si>
  <si>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</si>
  <si>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</si>
  <si>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</si>
  <si>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</si>
  <si>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</si>
  <si>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</si>
  <si>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</si>
  <si>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</si>
  <si>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</si>
  <si>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</si>
  <si>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</si>
  <si>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</si>
  <si>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</si>
  <si>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</si>
  <si>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</si>
  <si>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</si>
  <si>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</si>
  <si>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</si>
  <si>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</si>
  <si>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</si>
  <si>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</si>
  <si>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</si>
  <si>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</si>
  <si>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</si>
  <si>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</si>
  <si>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</si>
  <si>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</si>
  <si>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</si>
  <si>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</si>
  <si>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</si>
  <si>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</si>
  <si>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</si>
  <si>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</si>
  <si>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</si>
  <si>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</si>
  <si>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</si>
  <si>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</si>
  <si>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</si>
  <si>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</si>
  <si>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</si>
  <si>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</si>
  <si>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</si>
  <si>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</si>
  <si>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</si>
  <si>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</si>
  <si>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</si>
  <si>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</si>
  <si>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</si>
  <si>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</si>
  <si>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</si>
  <si>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</si>
  <si>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</si>
  <si>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</si>
  <si>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</si>
  <si>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</si>
  <si>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</si>
  <si>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</si>
  <si>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</si>
  <si>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</si>
  <si>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</si>
  <si>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</si>
  <si>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</si>
  <si>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</si>
  <si>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</si>
  <si>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</si>
  <si>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</si>
  <si>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</si>
  <si>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</si>
  <si>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</si>
  <si>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</si>
  <si>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</si>
  <si>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</si>
  <si>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</si>
  <si>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</si>
  <si>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</si>
  <si>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</si>
  <si>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</si>
  <si>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</si>
  <si>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</si>
  <si>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</si>
  <si>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</si>
  <si>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</si>
  <si>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</si>
  <si>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</si>
  <si>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</si>
  <si>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</si>
  <si>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</si>
  <si>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</si>
  <si>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</si>
  <si>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</si>
  <si>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</si>
  <si>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</si>
  <si>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</si>
  <si>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</si>
  <si>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</si>
  <si>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</si>
  <si>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</si>
  <si>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</si>
  <si>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</si>
  <si>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</si>
  <si>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</si>
  <si>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</si>
  <si>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</si>
  <si>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</si>
  <si>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</si>
  <si>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</si>
  <si>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</si>
  <si>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</si>
  <si>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</si>
  <si>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</si>
  <si>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</si>
  <si>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</si>
  <si>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</si>
  <si>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</si>
  <si>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</si>
  <si>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</si>
  <si>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</si>
  <si>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</si>
  <si>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</si>
  <si>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</si>
  <si>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</si>
  <si>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</si>
  <si>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</si>
  <si>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</si>
  <si>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</si>
  <si>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</si>
  <si>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</si>
  <si>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</si>
  <si>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</si>
  <si>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</si>
  <si>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</si>
  <si>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</si>
  <si>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</si>
  <si>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</si>
  <si>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</si>
  <si>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</si>
  <si>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</si>
  <si>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</si>
  <si>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</si>
  <si>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</si>
  <si>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</si>
  <si>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</si>
  <si>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</si>
  <si>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</si>
  <si>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</si>
  <si>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</si>
  <si>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</si>
  <si>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</si>
  <si>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</si>
  <si>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</si>
  <si>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</si>
  <si>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</si>
  <si>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</si>
  <si>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</si>
  <si>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</si>
  <si>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</si>
  <si>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</si>
  <si>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</si>
  <si>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</si>
  <si>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</si>
  <si>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</si>
  <si>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</si>
  <si>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</si>
  <si>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</si>
  <si>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</si>
  <si>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</si>
  <si>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</si>
  <si>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</si>
  <si>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</si>
  <si>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</si>
  <si>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</si>
  <si>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</si>
  <si>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</si>
  <si>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</si>
  <si>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</si>
  <si>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</si>
  <si>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</si>
  <si>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</si>
  <si>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</si>
  <si>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</si>
  <si>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</si>
  <si>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</si>
  <si>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</si>
  <si>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</si>
  <si>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</si>
  <si>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</si>
  <si>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</si>
  <si>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</si>
  <si>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</si>
  <si>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</si>
  <si>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</si>
  <si>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</si>
  <si>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</si>
  <si>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</si>
  <si>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</si>
  <si>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</si>
  <si>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</si>
  <si>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</si>
  <si>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</si>
  <si>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</si>
  <si>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</si>
  <si>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</si>
  <si>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</si>
  <si>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</si>
  <si>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</si>
  <si>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</si>
  <si>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</si>
  <si>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</si>
  <si>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</si>
  <si>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</si>
  <si>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</si>
  <si>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</si>
  <si>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</si>
  <si>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</si>
  <si>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</si>
  <si>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</si>
  <si>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</si>
  <si>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</si>
  <si>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</si>
  <si>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</si>
  <si>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</si>
  <si>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</si>
  <si>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</si>
  <si>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</si>
  <si>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</si>
  <si>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</si>
  <si>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</si>
  <si>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</si>
  <si>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</si>
  <si>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</si>
  <si>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</si>
  <si>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</si>
  <si>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</si>
  <si>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</si>
  <si>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</si>
  <si>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</si>
  <si>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</si>
  <si>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</si>
  <si>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</si>
  <si>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</si>
  <si>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</si>
  <si>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</si>
  <si>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</si>
  <si>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</si>
  <si>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</si>
  <si>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</si>
  <si>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</si>
  <si>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</si>
  <si>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</si>
  <si>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</si>
  <si>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</si>
  <si>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</si>
  <si>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</si>
  <si>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</si>
  <si>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</si>
  <si>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</si>
  <si>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</si>
  <si>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</si>
  <si>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</si>
  <si>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</si>
  <si>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</si>
  <si>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</si>
  <si>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</si>
  <si>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</si>
  <si>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</si>
  <si>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</si>
  <si>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</si>
  <si>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</si>
  <si>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</si>
  <si>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</si>
  <si>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</si>
  <si>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</si>
  <si>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</si>
  <si>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</si>
  <si>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</si>
  <si>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</si>
  <si>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</si>
  <si>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</si>
  <si>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</si>
  <si>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</si>
  <si>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</si>
  <si>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</si>
  <si>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</si>
  <si>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</si>
  <si>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</si>
  <si>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</si>
  <si>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</si>
  <si>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</si>
  <si>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</si>
  <si>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</si>
  <si>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</si>
  <si>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</si>
  <si>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</si>
  <si>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</si>
  <si>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</si>
  <si>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</si>
  <si>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</si>
  <si>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</si>
  <si>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</si>
  <si>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</si>
  <si>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</si>
  <si>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</si>
  <si>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</si>
  <si>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</si>
  <si>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</si>
  <si>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</si>
  <si>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</si>
  <si>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</si>
  <si>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</si>
  <si>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</si>
  <si>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</si>
  <si>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</si>
  <si>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</si>
  <si>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</si>
  <si>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</si>
  <si>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</si>
  <si>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</si>
  <si>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</si>
  <si>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</si>
  <si>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</si>
  <si>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</si>
  <si>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</si>
  <si>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</si>
  <si>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</si>
  <si>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</si>
  <si>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</si>
  <si>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</si>
  <si>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</si>
  <si>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</si>
  <si>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</si>
  <si>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</si>
  <si>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</si>
  <si>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</si>
  <si>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</si>
  <si>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</si>
  <si>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</si>
  <si>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</si>
  <si>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</si>
  <si>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</si>
  <si>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</si>
  <si>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</si>
  <si>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</si>
  <si>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</si>
  <si>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</si>
  <si>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</si>
  <si>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</si>
  <si>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</si>
  <si>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</si>
  <si>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</si>
  <si>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</si>
  <si>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</si>
  <si>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</si>
  <si>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</si>
  <si>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</si>
  <si>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</si>
  <si>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</si>
  <si>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</si>
  <si>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</si>
  <si>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</si>
  <si>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</si>
  <si>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</si>
  <si>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</si>
  <si>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</si>
  <si>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</si>
  <si>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</si>
  <si>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</si>
  <si>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</si>
  <si>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</si>
  <si>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</si>
  <si>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</si>
  <si>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</si>
  <si>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</si>
  <si>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</si>
  <si>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</si>
  <si>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</si>
  <si>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</si>
  <si>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</si>
  <si>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</si>
  <si>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</si>
  <si>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</si>
  <si>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</si>
  <si>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</si>
  <si>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</si>
  <si>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</si>
  <si>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</si>
  <si>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</si>
  <si>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</si>
  <si>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</si>
  <si>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</si>
  <si>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</si>
  <si>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</si>
  <si>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</si>
  <si>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</si>
  <si>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</si>
  <si>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</si>
  <si>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</si>
  <si>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</si>
  <si>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</si>
  <si>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</si>
  <si>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</si>
  <si>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</si>
  <si>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</si>
  <si>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</si>
  <si>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</si>
  <si>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</si>
  <si>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</si>
  <si>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</si>
  <si>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</si>
  <si>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</si>
  <si>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</si>
  <si>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</si>
  <si>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</si>
  <si>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</si>
  <si>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</si>
  <si>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</si>
  <si>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</si>
  <si>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</si>
  <si>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</si>
  <si>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</si>
  <si>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</si>
  <si>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</si>
  <si>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</si>
  <si>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</si>
  <si>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</si>
  <si>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</si>
  <si>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</si>
  <si>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</si>
  <si>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</si>
  <si>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</si>
  <si>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</si>
  <si>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</si>
  <si>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</si>
  <si>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</si>
  <si>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</si>
  <si>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</si>
  <si>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</si>
  <si>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</si>
  <si>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</si>
  <si>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</si>
  <si>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</si>
  <si>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</si>
  <si>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</si>
  <si>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</si>
  <si>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</si>
  <si>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</si>
  <si>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</si>
  <si>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</si>
  <si>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</si>
  <si>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</si>
  <si>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</si>
  <si>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</si>
  <si>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</si>
  <si>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</si>
  <si>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</si>
  <si>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</si>
  <si>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</si>
  <si>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</si>
  <si>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</si>
  <si>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</si>
  <si>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</si>
  <si>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</si>
  <si>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</si>
  <si>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</si>
  <si>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</si>
  <si>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</si>
  <si>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</si>
  <si>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</si>
  <si>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</si>
  <si>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</si>
  <si>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</si>
  <si>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</si>
  <si>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</si>
  <si>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</si>
  <si>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</si>
  <si>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</si>
  <si>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</si>
  <si>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</si>
  <si>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</si>
  <si>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</si>
  <si>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</si>
  <si>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</si>
  <si>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</si>
  <si>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</si>
  <si>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</si>
  <si>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</si>
  <si>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</si>
  <si>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</si>
  <si>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</si>
  <si>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</si>
  <si>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</si>
  <si>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</si>
  <si>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</si>
  <si>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</si>
  <si>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</si>
  <si>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</si>
  <si>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</si>
  <si>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</si>
  <si>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</si>
  <si>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</si>
  <si>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</si>
  <si>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</si>
  <si>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</si>
  <si>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</si>
  <si>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</si>
  <si>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</si>
  <si>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</si>
  <si>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</si>
  <si>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</si>
  <si>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</si>
  <si>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</si>
  <si>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</si>
  <si>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</si>
  <si>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</si>
  <si>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</si>
  <si>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</si>
  <si>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</si>
  <si>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</si>
  <si>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</si>
  <si>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</si>
  <si>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</si>
  <si>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</si>
  <si>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</si>
  <si>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</si>
  <si>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</si>
  <si>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</si>
  <si>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</si>
  <si>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</si>
  <si>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</si>
  <si>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</si>
  <si>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</si>
  <si>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</si>
  <si>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</si>
  <si>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</si>
  <si>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</si>
  <si>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</si>
  <si>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</si>
  <si>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</si>
  <si>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</si>
  <si>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</si>
  <si>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</si>
  <si>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</si>
  <si>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</si>
  <si>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</si>
  <si>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</si>
  <si>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</si>
  <si>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</si>
  <si>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</si>
  <si>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</si>
  <si>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</si>
  <si>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</si>
  <si>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</si>
  <si>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</si>
  <si>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</si>
  <si>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</si>
  <si>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</si>
  <si>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</si>
  <si>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</si>
  <si>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</si>
  <si>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</si>
  <si>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</si>
  <si>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</si>
  <si>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</si>
  <si>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</si>
  <si>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</si>
  <si>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</si>
  <si>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</si>
  <si>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</si>
  <si>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</si>
  <si>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</si>
  <si>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</si>
  <si>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</si>
  <si>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</si>
  <si>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</si>
  <si>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</si>
  <si>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</si>
  <si>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</si>
  <si>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</si>
  <si>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</si>
  <si>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</si>
  <si>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</si>
  <si>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</si>
  <si>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</si>
  <si>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</si>
  <si>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</si>
  <si>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</si>
  <si>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</si>
  <si>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</si>
  <si>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</si>
  <si>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</si>
  <si>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</si>
  <si>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</si>
  <si>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</si>
  <si>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</si>
  <si>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</si>
  <si>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</si>
  <si>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</si>
  <si>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</si>
  <si>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</si>
  <si>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</si>
  <si>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</si>
  <si>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</si>
  <si>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</si>
  <si>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</si>
  <si>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</si>
  <si>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</si>
  <si>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</si>
  <si>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</si>
  <si>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</si>
  <si>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</si>
  <si>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</si>
  <si>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</si>
  <si>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</si>
  <si>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</si>
  <si>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</si>
  <si>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</si>
  <si>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</si>
  <si>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</si>
  <si>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</si>
  <si>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</si>
  <si>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</si>
  <si>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</si>
  <si>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</si>
  <si>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</si>
  <si>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</si>
  <si>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</si>
  <si>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</si>
  <si>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</si>
  <si>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</si>
  <si>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</si>
  <si>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</si>
  <si>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</si>
  <si>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</si>
  <si>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</si>
  <si>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</si>
  <si>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</si>
  <si>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</si>
  <si>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</si>
  <si>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</si>
  <si>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</si>
  <si>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</si>
  <si>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</si>
  <si>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</si>
  <si>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</si>
  <si>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</si>
  <si>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</si>
  <si>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</si>
  <si>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</si>
  <si>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</si>
  <si>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</si>
  <si>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</si>
  <si>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</si>
  <si>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</si>
  <si>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</si>
  <si>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</si>
  <si>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</si>
  <si>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</si>
  <si>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</si>
  <si>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</si>
  <si>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</si>
  <si>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</si>
  <si>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</si>
  <si>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</si>
  <si>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</si>
  <si>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</si>
  <si>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</si>
  <si>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</si>
  <si>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</si>
  <si>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</si>
  <si>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</si>
  <si>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</si>
  <si>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</si>
  <si>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</si>
  <si>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</si>
  <si>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</si>
  <si>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</si>
  <si>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</si>
  <si>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</si>
  <si>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</si>
  <si>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</si>
  <si>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</si>
  <si>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</si>
  <si>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</si>
  <si>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</si>
  <si>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</si>
  <si>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</si>
  <si>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</si>
  <si>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</si>
  <si>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</si>
  <si>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</si>
  <si>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</si>
  <si>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</si>
  <si>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</si>
  <si>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</si>
  <si>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</si>
  <si>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</si>
  <si>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</si>
  <si>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</si>
  <si>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</si>
  <si>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</si>
  <si>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</si>
  <si>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</si>
  <si>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</si>
  <si>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</si>
  <si>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</si>
  <si>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</si>
  <si>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</si>
  <si>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</si>
  <si>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</si>
  <si>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</si>
  <si>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</si>
  <si>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</si>
  <si>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</si>
  <si>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</si>
  <si>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</si>
  <si>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</si>
  <si>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</si>
  <si>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</si>
  <si>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</si>
  <si>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</si>
  <si>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</si>
  <si>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</si>
  <si>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</si>
  <si>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</si>
  <si>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</si>
  <si>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</si>
  <si>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</si>
  <si>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</si>
  <si>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</si>
  <si>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</si>
  <si>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</si>
  <si>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</si>
  <si>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</si>
  <si>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</si>
  <si>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</si>
  <si>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</si>
  <si>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</si>
  <si>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</si>
  <si>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</si>
  <si>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</si>
  <si>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</si>
  <si>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</si>
  <si>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</si>
  <si>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</si>
  <si>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</si>
  <si>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</si>
  <si>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</si>
  <si>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</si>
  <si>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</si>
  <si>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</si>
  <si>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</si>
  <si>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</si>
  <si>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</si>
  <si>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</si>
  <si>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</si>
  <si>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</si>
  <si>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</si>
  <si>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</si>
  <si>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</si>
  <si>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</si>
  <si>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</si>
  <si>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</si>
  <si>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</si>
  <si>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</si>
  <si>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</si>
  <si>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</si>
  <si>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</si>
  <si>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</si>
  <si>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</si>
  <si>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</si>
  <si>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</si>
  <si>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</si>
  <si>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</si>
  <si>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</si>
  <si>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</si>
  <si>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</si>
  <si>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</si>
  <si>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</si>
  <si>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</si>
  <si>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</si>
  <si>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</si>
  <si>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</si>
  <si>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</si>
  <si>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</si>
  <si>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</si>
  <si>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</si>
  <si>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</si>
  <si>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</si>
  <si>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</si>
  <si>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</si>
  <si>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</si>
  <si>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</si>
  <si>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</si>
  <si>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</si>
  <si>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</si>
  <si>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</si>
  <si>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</si>
  <si>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</si>
  <si>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</si>
  <si>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</si>
  <si>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</si>
  <si>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</si>
  <si>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</si>
  <si>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</si>
  <si>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</si>
  <si>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</si>
  <si>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</si>
  <si>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</si>
  <si>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</si>
  <si>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</si>
  <si>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</si>
  <si>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</si>
  <si>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</si>
  <si>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</si>
  <si>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</si>
  <si>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</si>
  <si>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</si>
  <si>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</si>
  <si>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</si>
  <si>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</si>
  <si>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</si>
  <si>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</si>
  <si>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</si>
  <si>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</si>
  <si>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</si>
  <si>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</si>
  <si>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</si>
  <si>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</si>
  <si>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</si>
  <si>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</si>
  <si>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</si>
  <si>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</si>
  <si>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</si>
  <si>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</si>
  <si>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</si>
  <si>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</si>
  <si>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</si>
  <si>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</si>
  <si>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</si>
  <si>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</si>
  <si>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</si>
  <si>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</si>
  <si>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</si>
  <si>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</si>
  <si>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</si>
  <si>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</si>
  <si>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</si>
  <si>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</si>
  <si>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</si>
  <si>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</si>
  <si>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</si>
  <si>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</si>
  <si>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</si>
  <si>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</si>
  <si>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</si>
  <si>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</si>
  <si>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</si>
  <si>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</si>
  <si>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</si>
  <si>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</si>
  <si>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</si>
  <si>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</si>
  <si>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</si>
  <si>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</si>
  <si>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</si>
  <si>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</si>
  <si>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</si>
  <si>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</si>
  <si>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</si>
  <si>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</si>
  <si>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</si>
  <si>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</si>
  <si>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</si>
  <si>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</si>
  <si>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</si>
  <si>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</si>
  <si>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</si>
  <si>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</si>
  <si>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</si>
  <si>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</si>
  <si>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</si>
  <si>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</si>
  <si>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</si>
  <si>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</si>
  <si>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</si>
  <si>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</si>
  <si>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</si>
  <si>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</si>
  <si>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</si>
  <si>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</si>
  <si>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</si>
  <si>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</si>
  <si>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</si>
  <si>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</si>
  <si>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</si>
  <si>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</si>
  <si>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</si>
  <si>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</si>
  <si>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</si>
  <si>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</si>
  <si>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</si>
  <si>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</si>
  <si>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</si>
  <si>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</si>
  <si>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</si>
  <si>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</si>
  <si>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</si>
  <si>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</si>
  <si>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</si>
  <si>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</si>
  <si>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</si>
  <si>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</si>
  <si>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</si>
  <si>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</si>
  <si>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</si>
  <si>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</si>
  <si>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</si>
  <si>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</si>
  <si>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</si>
  <si>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</si>
  <si>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</si>
  <si>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</si>
  <si>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</si>
  <si>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</si>
  <si>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</si>
  <si>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</si>
  <si>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</si>
  <si>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</si>
  <si>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</si>
  <si>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</si>
  <si>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</si>
  <si>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</si>
  <si>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</si>
  <si>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</si>
  <si>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</si>
  <si>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</si>
  <si>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</si>
  <si>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</si>
  <si>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</si>
  <si>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</si>
  <si>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</si>
  <si>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</si>
  <si>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</si>
  <si>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</si>
  <si>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</si>
  <si>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</si>
  <si>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</si>
  <si>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</si>
  <si>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</si>
  <si>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</si>
  <si>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</si>
  <si>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</si>
  <si>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</si>
  <si>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</si>
  <si>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</si>
  <si>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</si>
  <si>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</si>
  <si>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</si>
  <si>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</si>
  <si>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</si>
  <si>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</si>
  <si>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</si>
  <si>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</si>
  <si>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</si>
  <si>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</si>
  <si>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</si>
  <si>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</si>
  <si>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</si>
  <si>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</si>
  <si>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</si>
  <si>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</si>
  <si>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</si>
  <si>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</si>
  <si>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</si>
  <si>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</si>
  <si>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</si>
  <si>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</si>
  <si>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</si>
  <si>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</si>
  <si>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</si>
  <si>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</si>
  <si>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</si>
  <si>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</si>
  <si>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</si>
  <si>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</si>
  <si>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</si>
  <si>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</si>
  <si>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</si>
  <si>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</si>
  <si>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</si>
  <si>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</si>
  <si>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</si>
  <si>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</si>
  <si>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</si>
  <si>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</si>
  <si>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</si>
  <si>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</si>
  <si>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</si>
  <si>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</si>
  <si>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</si>
  <si>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</si>
  <si>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</si>
  <si>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</si>
  <si>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</si>
  <si>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</si>
  <si>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</si>
  <si>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</si>
  <si>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</si>
  <si>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</si>
  <si>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</si>
  <si>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</si>
  <si>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</si>
  <si>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</si>
  <si>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</si>
  <si>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</si>
  <si>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</si>
  <si>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</si>
  <si>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</si>
  <si>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</si>
  <si>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</si>
  <si>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</si>
  <si>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</si>
  <si>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</si>
  <si>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</si>
  <si>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</si>
  <si>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</si>
  <si>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</si>
  <si>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</si>
  <si>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</si>
  <si>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</si>
  <si>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</si>
  <si>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</si>
  <si>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</si>
  <si>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</si>
  <si>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</si>
  <si>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</si>
  <si>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</si>
  <si>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</si>
  <si>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</si>
  <si>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</si>
  <si>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</si>
  <si>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</si>
  <si>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</si>
  <si>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</si>
  <si>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</si>
  <si>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</si>
  <si>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</si>
  <si>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</si>
  <si>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</si>
  <si>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</si>
  <si>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</si>
  <si>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</si>
  <si>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</si>
  <si>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</si>
  <si>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</si>
  <si>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</si>
  <si>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</si>
  <si>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</si>
  <si>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</si>
  <si>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</si>
  <si>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</si>
  <si>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</si>
  <si>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</si>
  <si>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</si>
  <si>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</si>
  <si>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</si>
  <si>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</si>
  <si>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</si>
  <si>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</si>
  <si>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</si>
  <si>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</si>
  <si>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</si>
  <si>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</si>
  <si>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</si>
  <si>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</si>
  <si>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</si>
  <si>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</si>
  <si>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</si>
  <si>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</si>
  <si>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</si>
  <si>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</si>
  <si>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</si>
  <si>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</si>
  <si>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</si>
  <si>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</si>
  <si>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</si>
  <si>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</si>
  <si>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</si>
  <si>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</si>
  <si>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</si>
  <si>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</si>
  <si>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</si>
  <si>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</si>
  <si>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</si>
  <si>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</si>
  <si>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</si>
  <si>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</si>
  <si>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</si>
  <si>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</si>
  <si>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</si>
  <si>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</si>
  <si>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</si>
  <si>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</si>
  <si>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</si>
  <si>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</si>
  <si>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</si>
  <si>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</si>
  <si>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</si>
  <si>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</si>
  <si>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</si>
  <si>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</si>
  <si>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</si>
  <si>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</si>
  <si>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</si>
  <si>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</si>
  <si>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</si>
  <si>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</si>
  <si>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</si>
  <si>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</si>
  <si>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</si>
  <si>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</si>
  <si>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</si>
  <si>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</si>
  <si>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</si>
  <si>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</si>
  <si>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</si>
  <si>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</si>
  <si>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</si>
  <si>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</si>
  <si>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</si>
  <si>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</si>
  <si>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</si>
  <si>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</si>
  <si>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</si>
  <si>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</si>
  <si>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</si>
  <si>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</si>
  <si>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</si>
  <si>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</si>
  <si>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</si>
  <si>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</si>
  <si>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</si>
  <si>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</si>
  <si>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</si>
  <si>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</si>
  <si>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</si>
  <si>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</si>
  <si>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</si>
  <si>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</si>
  <si>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</si>
  <si>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</si>
  <si>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</si>
  <si>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</si>
  <si>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</si>
  <si>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</si>
  <si>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</si>
  <si>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</si>
  <si>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</si>
  <si>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</si>
  <si>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</si>
  <si>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</si>
  <si>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</si>
  <si>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</si>
  <si>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</si>
  <si>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</si>
  <si>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</si>
  <si>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</si>
  <si>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</si>
  <si>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</si>
  <si>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</si>
  <si>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</si>
  <si>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</si>
  <si>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</si>
  <si>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</si>
  <si>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</si>
  <si>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</si>
  <si>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</si>
  <si>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</si>
  <si>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</si>
  <si>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</si>
  <si>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</si>
  <si>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</si>
  <si>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</si>
  <si>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</si>
  <si>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</si>
  <si>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</si>
  <si>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</si>
  <si>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</si>
  <si>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</si>
  <si>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</si>
  <si>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</si>
  <si>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</si>
  <si>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</si>
  <si>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</si>
  <si>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</si>
  <si>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</si>
  <si>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</si>
  <si>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</si>
  <si>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</si>
  <si>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</si>
  <si>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</si>
  <si>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</si>
  <si>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</si>
  <si>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</si>
  <si>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</si>
  <si>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</si>
  <si>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</si>
  <si>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</si>
  <si>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</si>
  <si>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</si>
  <si>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</si>
  <si>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</si>
  <si>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</si>
  <si>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</si>
  <si>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</si>
  <si>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</si>
  <si>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</si>
  <si>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</si>
  <si>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</si>
  <si>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</si>
  <si>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</si>
  <si>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</si>
  <si>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</si>
  <si>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</si>
  <si>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</si>
  <si>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</si>
  <si>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</si>
  <si>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</si>
  <si>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</si>
  <si>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</si>
  <si>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</si>
  <si>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</si>
  <si>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</si>
  <si>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</si>
  <si>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</si>
  <si>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</si>
  <si>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</si>
  <si>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</si>
  <si>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</si>
  <si>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</si>
  <si>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</si>
  <si>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</si>
  <si>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</si>
  <si>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</si>
  <si>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</si>
  <si>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</si>
  <si>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</si>
  <si>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</si>
  <si>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</si>
  <si>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</si>
  <si>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</si>
  <si>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</si>
  <si>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</si>
  <si>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</si>
  <si>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</si>
  <si>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</si>
  <si>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</si>
  <si>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</si>
  <si>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</si>
  <si>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</si>
  <si>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</si>
  <si>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</si>
  <si>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</si>
  <si>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</si>
  <si>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</si>
  <si>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</si>
  <si>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</si>
  <si>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</si>
  <si>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</si>
  <si>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</si>
  <si>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</si>
  <si>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</si>
  <si>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</si>
  <si>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</si>
  <si>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</si>
  <si>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</si>
  <si>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</si>
  <si>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</si>
  <si>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</si>
  <si>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</si>
  <si>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</si>
  <si>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</si>
  <si>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</si>
  <si>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</si>
  <si>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</si>
  <si>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</si>
  <si>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</si>
  <si>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</si>
  <si>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</si>
  <si>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</si>
  <si>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</si>
  <si>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</si>
  <si>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</si>
  <si>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</si>
  <si>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</si>
  <si>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</si>
  <si>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</si>
  <si>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</si>
  <si>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</si>
  <si>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</si>
  <si>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</si>
  <si>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</si>
  <si>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</si>
  <si>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</si>
  <si>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</si>
  <si>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</si>
  <si>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</si>
  <si>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</si>
  <si>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</si>
  <si>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</si>
  <si>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</si>
  <si>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</si>
  <si>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</si>
  <si>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</si>
  <si>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</si>
  <si>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</si>
  <si>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</si>
  <si>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</si>
  <si>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</si>
  <si>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</si>
  <si>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</si>
  <si>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</si>
  <si>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</si>
  <si>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</si>
  <si>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</si>
  <si>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</si>
  <si>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</si>
  <si>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</si>
  <si>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</si>
  <si>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</si>
  <si>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</si>
  <si>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</si>
  <si>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</si>
  <si>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</si>
  <si>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</si>
  <si>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</si>
  <si>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</si>
  <si>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</si>
  <si>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</si>
  <si>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</si>
  <si>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</si>
  <si>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</si>
  <si>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</si>
  <si>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</si>
  <si>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</si>
  <si>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</si>
  <si>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</si>
  <si>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</si>
  <si>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</si>
  <si>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</si>
  <si>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</si>
  <si>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</si>
  <si>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</si>
  <si>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</si>
  <si>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</si>
  <si>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</si>
  <si>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</si>
  <si>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</si>
  <si>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</si>
  <si>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</si>
  <si>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</si>
  <si>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</si>
  <si>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</si>
  <si>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</si>
  <si>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</si>
  <si>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</si>
  <si>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</si>
  <si>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</si>
  <si>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</si>
  <si>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</si>
  <si>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</si>
  <si>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</si>
  <si>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</si>
  <si>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</si>
  <si>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</si>
  <si>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</si>
  <si>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</si>
  <si>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</si>
  <si>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</si>
  <si>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</si>
  <si>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</si>
  <si>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</si>
  <si>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</si>
  <si>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</si>
  <si>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</si>
  <si>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</si>
  <si>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</si>
  <si>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</si>
  <si>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</si>
  <si>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</si>
  <si>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</si>
  <si>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</si>
  <si>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</si>
  <si>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</si>
  <si>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</si>
  <si>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</si>
  <si>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</si>
  <si>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</si>
  <si>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</si>
  <si>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</si>
  <si>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</si>
  <si>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</si>
  <si>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</si>
  <si>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</si>
  <si>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</si>
  <si>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</si>
  <si>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</si>
  <si>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</si>
  <si>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</si>
  <si>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</si>
  <si>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</si>
  <si>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</si>
  <si>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</si>
  <si>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</si>
  <si>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</si>
  <si>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</si>
  <si>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</si>
  <si>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</si>
  <si>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</si>
  <si>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</si>
  <si>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</si>
  <si>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</si>
  <si>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</si>
  <si>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</si>
  <si>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</si>
  <si>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</si>
  <si>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</si>
  <si>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</si>
  <si>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</si>
  <si>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</si>
  <si>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</si>
  <si>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</si>
  <si>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</si>
  <si>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</si>
  <si>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</si>
  <si>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</si>
  <si>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</si>
  <si>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</si>
  <si>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</si>
  <si>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</si>
  <si>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</si>
  <si>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</si>
  <si>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</si>
  <si>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</si>
  <si>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</si>
  <si>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</si>
  <si>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</si>
  <si>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</si>
  <si>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</si>
  <si>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</si>
  <si>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</si>
  <si>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</si>
  <si>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</si>
  <si>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</si>
  <si>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</si>
  <si>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</si>
  <si>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</si>
  <si>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</si>
  <si>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</si>
  <si>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</si>
  <si>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</si>
  <si>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</si>
  <si>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</si>
  <si>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</si>
  <si>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</si>
  <si>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</si>
  <si>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</si>
  <si>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</si>
  <si>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</si>
  <si>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</si>
  <si>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</si>
  <si>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</si>
  <si>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</si>
  <si>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</si>
  <si>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</si>
  <si>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</si>
  <si>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</si>
  <si>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</si>
  <si>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</si>
  <si>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</si>
  <si>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</si>
  <si>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</si>
  <si>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</si>
  <si>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</si>
  <si>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</si>
  <si>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</si>
  <si>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</si>
  <si>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</si>
  <si>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</si>
  <si>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</si>
  <si>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</si>
  <si>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</si>
  <si>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</si>
  <si>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</si>
  <si>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</si>
  <si>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</si>
  <si>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</si>
  <si>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</si>
  <si>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</si>
  <si>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</si>
  <si>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</si>
  <si>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</si>
  <si>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</si>
  <si>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</si>
  <si>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</si>
  <si>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</si>
  <si>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</si>
  <si>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</si>
  <si>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</si>
  <si>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</si>
  <si>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</si>
  <si>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</si>
  <si>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</si>
  <si>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</si>
  <si>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</si>
  <si>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</si>
  <si>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</si>
  <si>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</si>
  <si>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</si>
  <si>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</si>
  <si>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</si>
  <si>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</si>
  <si>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</si>
  <si>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</si>
  <si>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</si>
  <si>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</si>
  <si>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</si>
  <si>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</si>
  <si>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</si>
  <si>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</si>
  <si>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</si>
  <si>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</si>
  <si>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</si>
  <si>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</si>
  <si>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</si>
  <si>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</si>
  <si>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</si>
  <si>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</si>
  <si>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</si>
  <si>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</si>
  <si>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</si>
  <si>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</si>
  <si>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</si>
  <si>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</si>
  <si>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</si>
  <si>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</si>
  <si>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</si>
  <si>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</si>
  <si>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</si>
  <si>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</si>
  <si>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</si>
  <si>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</si>
  <si>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</si>
  <si>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</si>
  <si>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</si>
  <si>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</si>
  <si>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</si>
  <si>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</si>
  <si>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</si>
  <si>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</si>
  <si>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</si>
  <si>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</si>
  <si>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</si>
  <si>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</si>
  <si>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</si>
  <si>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</si>
  <si>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</si>
  <si>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</si>
  <si>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</si>
  <si>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</si>
  <si>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</si>
  <si>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</si>
  <si>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</si>
  <si>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</si>
  <si>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</si>
  <si>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</si>
  <si>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</si>
  <si>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</si>
  <si>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</si>
  <si>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</si>
  <si>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</si>
  <si>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</si>
  <si>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</si>
  <si>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</si>
  <si>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</si>
  <si>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</si>
  <si>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</si>
  <si>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</si>
  <si>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</si>
  <si>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</si>
  <si>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</si>
  <si>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</si>
  <si>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</si>
  <si>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</si>
  <si>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</si>
  <si>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</si>
  <si>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</si>
  <si>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</si>
  <si>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</si>
  <si>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</si>
  <si>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</si>
  <si>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</si>
  <si>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</si>
  <si>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</si>
  <si>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</si>
  <si>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</si>
  <si>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</si>
  <si>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</si>
  <si>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</si>
  <si>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</si>
  <si>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</si>
  <si>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</si>
  <si>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</si>
  <si>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</si>
  <si>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</si>
  <si>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</si>
  <si>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</si>
  <si>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</si>
  <si>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</si>
  <si>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</si>
  <si>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</si>
  <si>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</si>
  <si>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</si>
  <si>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</si>
  <si>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</si>
  <si>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</si>
  <si>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</si>
  <si>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</si>
  <si>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</si>
  <si>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</si>
  <si>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</si>
  <si>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</si>
  <si>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</si>
  <si>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</si>
  <si>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</si>
  <si>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</si>
  <si>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</si>
  <si>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</si>
  <si>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</si>
  <si>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</si>
  <si>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</si>
  <si>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</si>
  <si>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</si>
  <si>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</si>
  <si>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</si>
  <si>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</si>
  <si>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</si>
  <si>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</si>
  <si>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</si>
  <si>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</si>
  <si>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</si>
  <si>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</si>
  <si>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</si>
  <si>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</si>
  <si>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</si>
  <si>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</si>
  <si>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</si>
  <si>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</si>
  <si>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</si>
  <si>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</si>
  <si>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</si>
  <si>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</si>
  <si>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</si>
  <si>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</si>
  <si>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</si>
  <si>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</si>
  <si>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</si>
  <si>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</si>
  <si>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</si>
  <si>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</si>
  <si>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</si>
  <si>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</si>
  <si>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</si>
  <si>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</si>
  <si>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</si>
  <si>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</si>
  <si>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</si>
  <si>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</si>
  <si>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</si>
  <si>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</si>
  <si>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</si>
  <si>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</si>
  <si>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</si>
  <si>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</si>
  <si>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</si>
  <si>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</si>
  <si>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</si>
  <si>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</si>
  <si>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</si>
  <si>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</si>
  <si>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</si>
  <si>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</si>
  <si>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</si>
  <si>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</si>
  <si>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</si>
  <si>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</si>
  <si>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</si>
  <si>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</si>
  <si>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</si>
  <si>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</si>
  <si>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</si>
  <si>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</si>
  <si>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</si>
  <si>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</si>
  <si>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</si>
  <si>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</si>
  <si>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</si>
  <si>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</si>
  <si>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</si>
  <si>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</si>
  <si>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</si>
  <si>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</si>
  <si>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</si>
  <si>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</si>
  <si>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</si>
  <si>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</si>
  <si>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</si>
  <si>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</si>
  <si>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</si>
  <si>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</si>
  <si>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</si>
  <si>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</si>
  <si>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</si>
  <si>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</si>
  <si>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</si>
  <si>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</si>
  <si>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</si>
  <si>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</si>
  <si>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</si>
  <si>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</si>
  <si>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</si>
  <si>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</si>
  <si>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</si>
  <si>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</si>
  <si>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</si>
  <si>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</si>
  <si>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</si>
  <si>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</si>
  <si>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</si>
  <si>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</si>
  <si>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</si>
  <si>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</si>
  <si>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</si>
  <si>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</si>
  <si>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</si>
  <si>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</si>
  <si>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</si>
  <si>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</si>
  <si>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</si>
  <si>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</si>
  <si>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</si>
  <si>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</si>
  <si>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</si>
  <si>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</si>
  <si>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</si>
  <si>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</si>
  <si>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</si>
  <si>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</si>
  <si>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</si>
  <si>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</si>
  <si>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</si>
  <si>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</si>
  <si>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</si>
  <si>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</si>
  <si>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</si>
  <si>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</si>
  <si>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</si>
  <si>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</si>
  <si>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</si>
  <si>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</si>
  <si>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</si>
  <si>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</si>
  <si>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</si>
  <si>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</si>
  <si>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</si>
  <si>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</si>
  <si>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</si>
  <si>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</si>
  <si>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</si>
  <si>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</si>
  <si>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</si>
  <si>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</si>
  <si>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</si>
  <si>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</si>
  <si>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</si>
  <si>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</si>
  <si>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</si>
  <si>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</si>
  <si>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</si>
  <si>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</si>
  <si>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</si>
  <si>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</si>
  <si>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</si>
  <si>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</si>
  <si>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</si>
  <si>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</si>
  <si>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</si>
  <si>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</si>
  <si>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</si>
  <si>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</si>
  <si>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</si>
  <si>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</si>
  <si>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</si>
  <si>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</si>
  <si>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</si>
  <si>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</si>
  <si>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</si>
  <si>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</si>
  <si>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</si>
  <si>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</si>
  <si>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</si>
  <si>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</si>
  <si>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</si>
  <si>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</si>
  <si>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</si>
  <si>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</si>
  <si>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</si>
  <si>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</si>
  <si>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</si>
  <si>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</si>
  <si>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</si>
  <si>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</si>
  <si>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</si>
  <si>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</si>
  <si>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</si>
  <si>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</si>
  <si>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</si>
  <si>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</si>
  <si>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</si>
  <si>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</si>
  <si>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</si>
  <si>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</si>
  <si>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</si>
  <si>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</si>
  <si>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</si>
  <si>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</si>
  <si>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</si>
  <si>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</si>
  <si>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</si>
  <si>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</si>
  <si>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</si>
  <si>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</si>
  <si>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</si>
  <si>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</si>
  <si>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</si>
  <si>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</si>
  <si>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</si>
  <si>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</si>
  <si>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</si>
  <si>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</si>
  <si>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</si>
  <si>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</si>
  <si>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</si>
  <si>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</si>
  <si>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</si>
  <si>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</si>
  <si>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</si>
  <si>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</si>
  <si>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</si>
  <si>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</si>
  <si>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</si>
  <si>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</si>
  <si>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</si>
  <si>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</si>
  <si>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</si>
  <si>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</si>
  <si>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</si>
  <si>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</si>
  <si>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</si>
  <si>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</si>
  <si>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</si>
  <si>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</si>
  <si>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</si>
  <si>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</si>
  <si>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</si>
  <si>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</si>
  <si>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</si>
  <si>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</si>
  <si>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</si>
  <si>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</si>
  <si>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</si>
  <si>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</si>
  <si>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</si>
  <si>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</si>
  <si>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</si>
  <si>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</si>
  <si>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</si>
  <si>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</si>
  <si>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</si>
  <si>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</si>
  <si>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</si>
  <si>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</si>
  <si>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</si>
  <si>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</si>
  <si>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</si>
  <si>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</si>
  <si>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</si>
  <si>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</si>
  <si>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</si>
  <si>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</si>
  <si>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</si>
  <si>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</si>
  <si>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</si>
  <si>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</si>
  <si>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</si>
  <si>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</si>
  <si>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</si>
  <si>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</si>
  <si>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</si>
  <si>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</si>
  <si>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</si>
  <si>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</si>
  <si>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</si>
  <si>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</si>
  <si>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</si>
  <si>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</si>
  <si>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</si>
  <si>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</si>
  <si>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</si>
  <si>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</si>
  <si>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</si>
  <si>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</si>
  <si>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</si>
  <si>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</si>
  <si>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</si>
  <si>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</si>
  <si>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</si>
  <si>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</si>
  <si>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</si>
  <si>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</si>
  <si>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</si>
  <si>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</si>
  <si>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</si>
  <si>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</si>
  <si>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</si>
  <si>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</si>
  <si>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</si>
  <si>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</si>
  <si>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</si>
  <si>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</si>
  <si>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</si>
  <si>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</si>
  <si>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</si>
  <si>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</si>
  <si>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</si>
  <si>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</si>
  <si>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</si>
  <si>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</si>
  <si>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</si>
  <si>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</si>
  <si>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</si>
  <si>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</si>
  <si>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</si>
  <si>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</si>
  <si>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</si>
  <si>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</si>
  <si>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</si>
  <si>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</si>
  <si>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</si>
  <si>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</si>
  <si>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</si>
  <si>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</si>
  <si>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</si>
  <si>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</si>
  <si>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</si>
  <si>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</si>
  <si>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</si>
  <si>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</si>
  <si>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</si>
  <si>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</si>
  <si>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</si>
  <si>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</si>
  <si>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</si>
  <si>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</si>
  <si>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</si>
  <si>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</si>
  <si>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</si>
  <si>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</si>
  <si>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</si>
  <si>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</si>
  <si>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</si>
  <si>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</si>
  <si>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</si>
  <si>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</si>
  <si>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</si>
  <si>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</si>
  <si>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</si>
  <si>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</si>
  <si>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</si>
  <si>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</si>
  <si>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</si>
  <si>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</si>
  <si>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</si>
  <si>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</si>
  <si>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</si>
  <si>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</si>
  <si>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</si>
  <si>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</si>
  <si>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</si>
  <si>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</si>
  <si>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</si>
  <si>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</si>
  <si>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</si>
  <si>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</si>
  <si>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</si>
  <si>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</si>
  <si>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</si>
  <si>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</si>
  <si>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</si>
  <si>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</si>
  <si>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</si>
  <si>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</si>
  <si>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</si>
  <si>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</si>
  <si>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</si>
  <si>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</si>
  <si>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</si>
  <si>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</si>
  <si>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</si>
  <si>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</si>
  <si>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</si>
  <si>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</si>
  <si>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</si>
  <si>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</si>
  <si>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</si>
  <si>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</si>
  <si>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</si>
  <si>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</si>
  <si>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</si>
  <si>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</si>
  <si>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</si>
  <si>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</si>
  <si>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</si>
  <si>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</si>
  <si>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</si>
  <si>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</si>
  <si>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</si>
  <si>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</si>
  <si>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</si>
  <si>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</si>
  <si>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</si>
  <si>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</si>
  <si>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</si>
  <si>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</si>
  <si>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</si>
  <si>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</si>
  <si>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</si>
  <si>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</si>
  <si>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</si>
  <si>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</si>
  <si>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</si>
  <si>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</si>
  <si>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</si>
  <si>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</si>
  <si>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</si>
  <si>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</si>
  <si>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</si>
  <si>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</si>
  <si>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</si>
  <si>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</si>
  <si>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</si>
  <si>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</si>
  <si>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</si>
  <si>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</si>
  <si>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</si>
  <si>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</si>
  <si>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</si>
  <si>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</si>
  <si>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</si>
  <si>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</si>
  <si>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</si>
  <si>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</si>
  <si>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</si>
  <si>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</si>
  <si>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</si>
  <si>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</si>
  <si>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</si>
  <si>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</si>
  <si>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</si>
  <si>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</si>
  <si>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</si>
  <si>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</si>
  <si>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</si>
  <si>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</si>
  <si>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</si>
  <si>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</si>
  <si>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</si>
  <si>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</si>
  <si>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</si>
  <si>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</si>
  <si>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</si>
  <si>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</si>
  <si>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</si>
  <si>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</si>
  <si>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</si>
  <si>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</si>
  <si>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</si>
  <si>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</si>
  <si>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</si>
  <si>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</si>
  <si>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</si>
  <si>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</si>
  <si>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</si>
  <si>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</si>
  <si>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</si>
  <si>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</si>
  <si>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</si>
  <si>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</si>
  <si>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</si>
  <si>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</si>
  <si>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</si>
  <si>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</si>
  <si>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</si>
  <si>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</si>
  <si>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</si>
  <si>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</si>
  <si>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</si>
  <si>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</si>
  <si>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</si>
  <si>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</si>
  <si>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</si>
  <si>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</si>
  <si>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</si>
  <si>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</si>
  <si>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</si>
  <si>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</si>
  <si>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</si>
  <si>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</si>
  <si>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</si>
  <si>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</si>
  <si>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</si>
  <si>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</si>
  <si>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</si>
  <si>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</si>
  <si>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</si>
  <si>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</si>
  <si>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</si>
  <si>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</si>
  <si>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</si>
  <si>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</si>
  <si>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</si>
  <si>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</si>
  <si>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</si>
  <si>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</si>
  <si>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</si>
  <si>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</si>
  <si>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</si>
  <si>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</si>
  <si>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</si>
  <si>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</si>
  <si>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</si>
  <si>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</si>
  <si>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</si>
  <si>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</si>
  <si>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</si>
  <si>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</si>
  <si>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</si>
  <si>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</si>
  <si>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</si>
  <si>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</si>
  <si>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</si>
  <si>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</si>
  <si>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</si>
  <si>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</si>
  <si>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</si>
  <si>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</si>
  <si>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</si>
  <si>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</si>
  <si>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</si>
  <si>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</si>
  <si>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</si>
  <si>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</si>
  <si>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</si>
  <si>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</si>
  <si>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</si>
  <si>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</si>
  <si>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</si>
  <si>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</si>
  <si>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</si>
  <si>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</si>
  <si>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</si>
  <si>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</si>
  <si>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</si>
  <si>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</si>
  <si>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</si>
  <si>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</si>
  <si>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</si>
  <si>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</si>
  <si>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</si>
  <si>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</si>
  <si>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</si>
  <si>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</si>
  <si>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</si>
  <si>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</si>
  <si>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</si>
  <si>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</si>
  <si>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</si>
  <si>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</si>
  <si>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</si>
  <si>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</si>
  <si>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</si>
  <si>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</si>
  <si>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</si>
  <si>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</si>
  <si>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</si>
  <si>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</si>
  <si>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</si>
  <si>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</si>
  <si>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</si>
  <si>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</si>
  <si>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</si>
  <si>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</si>
  <si>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</si>
  <si>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</si>
  <si>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</si>
  <si>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</si>
  <si>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</si>
  <si>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</si>
  <si>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</si>
  <si>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</si>
  <si>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</si>
  <si>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</si>
  <si>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</si>
  <si>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</si>
  <si>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</si>
  <si>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</si>
  <si>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</si>
  <si>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</si>
  <si>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</si>
  <si>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</si>
  <si>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</si>
  <si>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</si>
  <si>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</si>
  <si>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</si>
  <si>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</si>
  <si>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</si>
  <si>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</si>
  <si>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</si>
  <si>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</si>
  <si>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</si>
  <si>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</si>
  <si>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</si>
  <si>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</si>
  <si>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</si>
  <si>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</si>
  <si>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</si>
  <si>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</si>
  <si>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</si>
  <si>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</si>
  <si>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</si>
  <si>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</si>
  <si>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</si>
  <si>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</si>
  <si>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</si>
  <si>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</si>
  <si>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</si>
  <si>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</si>
  <si>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</si>
  <si>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</si>
  <si>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</si>
  <si>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</si>
  <si>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</si>
  <si>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</si>
  <si>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</si>
  <si>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</si>
  <si>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</si>
  <si>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</si>
  <si>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</si>
  <si>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</si>
  <si>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</si>
  <si>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</si>
  <si>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</si>
  <si>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</si>
  <si>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</si>
  <si>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</si>
  <si>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</si>
  <si>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</si>
  <si>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</si>
  <si>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</si>
  <si>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</si>
  <si>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</si>
  <si>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</si>
  <si>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</si>
  <si>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</si>
  <si>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</si>
  <si>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</si>
  <si>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</si>
  <si>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</si>
  <si>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</si>
  <si>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</si>
  <si>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</si>
  <si>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</si>
  <si>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</si>
  <si>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</si>
  <si>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</si>
  <si>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</si>
  <si>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</si>
  <si>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</si>
  <si>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</si>
  <si>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</si>
  <si>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</si>
  <si>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</si>
  <si>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</si>
  <si>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</si>
  <si>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</si>
  <si>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</si>
  <si>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</si>
  <si>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</si>
  <si>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</si>
  <si>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</si>
  <si>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</si>
  <si>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</si>
  <si>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</si>
  <si>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</si>
  <si>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</si>
  <si>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</si>
  <si>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</si>
  <si>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</si>
  <si>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</si>
  <si>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</si>
  <si>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</si>
  <si>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</si>
  <si>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</si>
  <si>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</si>
  <si>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</si>
  <si>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</si>
  <si>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</si>
  <si>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</si>
  <si>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</si>
  <si>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</si>
  <si>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</si>
  <si>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</si>
  <si>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</si>
  <si>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</si>
  <si>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</si>
  <si>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</si>
  <si>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</si>
  <si>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</si>
  <si>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</si>
  <si>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</si>
  <si>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</si>
  <si>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</si>
  <si>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</si>
  <si>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</si>
  <si>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</si>
  <si>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</si>
  <si>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</si>
  <si>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</si>
  <si>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</si>
  <si>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</si>
  <si>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</si>
  <si>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</si>
  <si>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</si>
  <si>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</si>
  <si>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</si>
  <si>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</si>
  <si>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</si>
  <si>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</si>
  <si>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</si>
  <si>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</si>
  <si>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</si>
  <si>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</si>
  <si>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</si>
  <si>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</si>
  <si>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</si>
  <si>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</si>
  <si>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</si>
  <si>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</si>
  <si>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</si>
  <si>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</si>
  <si>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</si>
  <si>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</si>
  <si>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</si>
  <si>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</si>
  <si>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</si>
  <si>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</si>
  <si>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</si>
  <si>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</si>
  <si>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</si>
  <si>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</si>
  <si>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</si>
  <si>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</si>
  <si>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</si>
  <si>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</si>
  <si>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</si>
  <si>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</si>
  <si>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</si>
  <si>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</si>
  <si>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</si>
  <si>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</si>
  <si>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</si>
  <si>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</si>
  <si>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</si>
  <si>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</si>
  <si>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</si>
  <si>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</si>
  <si>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</si>
  <si>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</si>
  <si>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</si>
  <si>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</si>
  <si>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</si>
  <si>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</si>
  <si>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</si>
  <si>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</si>
  <si>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</si>
  <si>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</si>
  <si>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</si>
  <si>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</si>
  <si>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</si>
  <si>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</si>
  <si>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</si>
  <si>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</si>
  <si>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</si>
  <si>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</si>
  <si>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</si>
  <si>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</si>
  <si>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</si>
  <si>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</si>
  <si>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</si>
  <si>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</si>
  <si>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</si>
  <si>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</si>
  <si>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</si>
  <si>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</si>
  <si>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</si>
  <si>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</si>
  <si>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</si>
  <si>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</si>
  <si>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</si>
  <si>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</si>
  <si>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</si>
  <si>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</si>
  <si>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</si>
  <si>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</si>
  <si>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</si>
  <si>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</si>
  <si>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</si>
  <si>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</si>
  <si>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</si>
  <si>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</si>
  <si>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</si>
  <si>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</si>
  <si>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</si>
  <si>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</si>
  <si>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</si>
  <si>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</si>
  <si>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</si>
  <si>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</si>
  <si>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</si>
  <si>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</si>
  <si>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</si>
  <si>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</si>
  <si>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</si>
  <si>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</si>
  <si>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</si>
  <si>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</si>
  <si>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</si>
  <si>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</si>
  <si>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</si>
  <si>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</si>
  <si>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</si>
  <si>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</si>
  <si>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</si>
  <si>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</si>
  <si>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</si>
  <si>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</si>
  <si>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</si>
  <si>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</si>
  <si>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</si>
  <si>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</si>
  <si>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</si>
  <si>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</si>
  <si>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</si>
  <si>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</si>
  <si>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</si>
  <si>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</si>
  <si>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</si>
  <si>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</si>
  <si>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</si>
  <si>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</si>
  <si>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</si>
  <si>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</si>
  <si>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</si>
  <si>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</si>
  <si>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</si>
  <si>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</si>
  <si>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</si>
  <si>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</si>
  <si>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</si>
  <si>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</si>
  <si>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</si>
  <si>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</si>
  <si>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</si>
  <si>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</si>
  <si>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</si>
  <si>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</si>
  <si>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</si>
  <si>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</si>
  <si>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</si>
  <si>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</si>
  <si>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</si>
  <si>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</si>
  <si>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</si>
  <si>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</si>
  <si>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</si>
  <si>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</si>
  <si>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</si>
  <si>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</si>
  <si>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</si>
  <si>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</si>
  <si>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</si>
  <si>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</si>
  <si>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</si>
  <si>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</si>
  <si>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</si>
  <si>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</si>
  <si>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</si>
  <si>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</si>
  <si>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</si>
  <si>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</si>
  <si>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</si>
  <si>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</si>
  <si>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</si>
  <si>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</si>
  <si>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</si>
  <si>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</si>
  <si>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</si>
  <si>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</si>
  <si>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</si>
  <si>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</si>
  <si>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</si>
  <si>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</si>
  <si>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</si>
  <si>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</si>
  <si>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</si>
  <si>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</si>
  <si>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</si>
  <si>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</si>
  <si>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</si>
  <si>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</si>
  <si>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</si>
  <si>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</si>
  <si>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</si>
  <si>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</si>
  <si>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</si>
  <si>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</si>
  <si>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</si>
  <si>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</si>
  <si>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</si>
  <si>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</si>
  <si>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</si>
  <si>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</si>
  <si>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</si>
  <si>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</si>
  <si>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</si>
  <si>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</si>
  <si>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</si>
  <si>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</si>
  <si>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</si>
  <si>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</si>
  <si>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</si>
  <si>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</si>
  <si>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</si>
  <si>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</si>
  <si>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</si>
  <si>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</si>
  <si>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</si>
  <si>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</si>
  <si>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</si>
  <si>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</si>
  <si>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</si>
  <si>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</si>
  <si>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</si>
  <si>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</si>
  <si>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</si>
  <si>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</si>
  <si>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</si>
  <si>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</si>
  <si>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</si>
  <si>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</si>
  <si>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</si>
  <si>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</si>
  <si>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</si>
  <si>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</si>
  <si>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</si>
  <si>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</si>
  <si>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</si>
  <si>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</si>
  <si>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</si>
  <si>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</si>
  <si>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</si>
  <si>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</si>
  <si>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</si>
  <si>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</si>
  <si>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</si>
  <si>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</si>
  <si>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</si>
  <si>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</si>
  <si>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</si>
  <si>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</si>
  <si>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</si>
  <si>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</si>
  <si>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</si>
  <si>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</si>
  <si>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</si>
  <si>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</si>
  <si>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</si>
  <si>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</si>
  <si>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</si>
  <si>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</si>
  <si>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</si>
  <si>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</si>
  <si>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</si>
  <si>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</si>
  <si>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</si>
  <si>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</si>
  <si>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</si>
  <si>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</si>
  <si>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</si>
  <si>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</si>
  <si>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</si>
  <si>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</si>
  <si>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</si>
  <si>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</si>
  <si>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</si>
  <si>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</si>
  <si>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</si>
  <si>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</si>
  <si>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</si>
  <si>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</si>
  <si>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</si>
  <si>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</si>
  <si>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</si>
  <si>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</si>
  <si>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</si>
  <si>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</si>
  <si>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</si>
  <si>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</si>
  <si>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</si>
  <si>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</si>
  <si>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</si>
  <si>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</si>
  <si>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</si>
  <si>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</si>
  <si>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</si>
  <si>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</si>
  <si>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</si>
  <si>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</si>
  <si>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</si>
  <si>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</si>
  <si>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</si>
  <si>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</si>
  <si>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</si>
  <si>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</si>
  <si>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</si>
  <si>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</si>
  <si>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</si>
  <si>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</si>
  <si>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</si>
  <si>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</si>
  <si>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</si>
  <si>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</si>
  <si>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</si>
  <si>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</si>
  <si>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</si>
  <si>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</si>
  <si>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</si>
  <si>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</si>
  <si>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</si>
  <si>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</si>
  <si>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</si>
  <si>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</si>
  <si>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</si>
  <si>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</si>
  <si>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</si>
  <si>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</si>
  <si>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</si>
  <si>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</si>
  <si>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</si>
  <si>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</si>
  <si>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</si>
  <si>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</si>
  <si>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</si>
  <si>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</si>
  <si>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</si>
  <si>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</si>
  <si>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</si>
  <si>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</si>
  <si>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</si>
  <si>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</si>
  <si>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</si>
  <si>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</si>
  <si>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</si>
  <si>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</si>
  <si>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</si>
  <si>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</si>
  <si>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</si>
  <si>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</si>
  <si>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</si>
  <si>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</si>
  <si>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</si>
  <si>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</si>
  <si>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</si>
  <si>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</si>
  <si>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</si>
  <si>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</si>
  <si>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</si>
  <si>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</si>
  <si>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</si>
  <si>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</si>
  <si>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</si>
  <si>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</si>
  <si>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</si>
  <si>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</si>
  <si>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</si>
  <si>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</si>
  <si>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</si>
  <si>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</si>
  <si>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</si>
  <si>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</si>
  <si>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</si>
  <si>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</si>
  <si>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</si>
  <si>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</si>
  <si>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</si>
  <si>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</si>
  <si>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</si>
  <si>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</si>
  <si>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</si>
  <si>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</si>
  <si>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</si>
  <si>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</si>
  <si>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</si>
  <si>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</si>
  <si>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</si>
  <si>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</si>
  <si>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</si>
  <si>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</si>
  <si>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</si>
  <si>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</si>
  <si>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</si>
  <si>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</si>
  <si>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</si>
  <si>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</si>
  <si>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</si>
  <si>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</si>
  <si>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</si>
  <si>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</si>
  <si>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</si>
  <si>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</si>
  <si>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</si>
  <si>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</si>
  <si>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</si>
  <si>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</si>
  <si>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</si>
  <si>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</si>
  <si>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</si>
  <si>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</si>
  <si>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</si>
  <si>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</si>
  <si>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</si>
  <si>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</si>
  <si>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</si>
  <si>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</si>
  <si>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</si>
  <si>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</si>
  <si>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</si>
  <si>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</si>
  <si>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</si>
  <si>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</si>
  <si>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</si>
  <si>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</si>
  <si>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</si>
  <si>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</si>
  <si>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</si>
  <si>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</si>
  <si>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</si>
  <si>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</si>
  <si>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</si>
  <si>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</si>
  <si>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</si>
  <si>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</si>
  <si>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</si>
  <si>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</si>
  <si>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</si>
  <si>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</si>
  <si>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</si>
  <si>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</si>
  <si>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</si>
  <si>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</si>
  <si>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</si>
  <si>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</si>
  <si>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</si>
  <si>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</si>
  <si>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</si>
  <si>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</si>
  <si>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</si>
  <si>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</si>
  <si>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</si>
  <si>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</si>
  <si>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</si>
  <si>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</si>
  <si>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</si>
  <si>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</si>
  <si>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</si>
  <si>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</si>
  <si>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</si>
  <si>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</si>
  <si>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</si>
  <si>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</si>
  <si>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</si>
  <si>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</si>
  <si>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</si>
  <si>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</si>
  <si>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</si>
  <si>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</si>
  <si>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</si>
  <si>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</si>
  <si>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</si>
  <si>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</si>
  <si>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</si>
  <si>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</si>
  <si>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</si>
  <si>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</si>
  <si>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</si>
  <si>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</si>
  <si>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</si>
  <si>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</si>
  <si>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</si>
  <si>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</si>
  <si>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</si>
  <si>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</si>
  <si>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</si>
  <si>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</si>
  <si>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</si>
  <si>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</si>
  <si>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</si>
  <si>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</si>
  <si>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</si>
  <si>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</si>
  <si>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</si>
  <si>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</si>
  <si>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</si>
  <si>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</si>
  <si>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</si>
  <si>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</si>
  <si>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</si>
  <si>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</si>
  <si>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</si>
  <si>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</si>
  <si>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</si>
  <si>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</si>
  <si>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</si>
  <si>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</si>
  <si>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</si>
  <si>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</si>
  <si>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</si>
  <si>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</si>
  <si>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</si>
  <si>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</si>
  <si>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</si>
  <si>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</si>
  <si>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</si>
  <si>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</si>
  <si>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</si>
  <si>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</si>
  <si>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</si>
  <si>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</si>
  <si>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</si>
  <si>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</si>
  <si>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</si>
  <si>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</si>
  <si>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</si>
  <si>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</si>
  <si>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</si>
  <si>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</si>
  <si>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</si>
  <si>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</si>
  <si>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</si>
  <si>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</si>
  <si>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</si>
  <si>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</si>
  <si>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</si>
  <si>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</si>
  <si>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</si>
  <si>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</si>
  <si>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</si>
  <si>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</si>
  <si>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</si>
  <si>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</si>
  <si>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</si>
  <si>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</si>
  <si>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</si>
  <si>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</si>
  <si>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</si>
  <si>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</si>
  <si>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</si>
  <si>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</si>
  <si>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</si>
  <si>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</si>
  <si>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</si>
  <si>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</si>
  <si>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</si>
  <si>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</si>
  <si>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</si>
  <si>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</si>
  <si>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</si>
  <si>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</si>
  <si>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</si>
  <si>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</si>
  <si>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</si>
  <si>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</si>
  <si>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</si>
  <si>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</si>
  <si>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</si>
  <si>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</si>
  <si>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</si>
  <si>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</si>
  <si>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</si>
  <si>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</si>
  <si>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</si>
  <si>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</si>
  <si>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</si>
  <si>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</si>
  <si>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</si>
  <si>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</si>
  <si>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</si>
  <si>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</si>
  <si>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</si>
  <si>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</si>
  <si>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</si>
  <si>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</si>
  <si>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</si>
  <si>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</si>
  <si>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</si>
  <si>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</si>
  <si>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</si>
  <si>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</si>
  <si>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</si>
  <si>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</si>
  <si>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</si>
  <si>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</si>
  <si>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</si>
  <si>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</si>
  <si>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</si>
  <si>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</si>
  <si>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</si>
  <si>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</si>
  <si>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</si>
  <si>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</si>
  <si>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</si>
  <si>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</si>
  <si>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</si>
  <si>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</si>
  <si>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</si>
  <si>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</si>
  <si>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</si>
  <si>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</si>
  <si>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</si>
  <si>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</si>
  <si>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</si>
  <si>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</si>
  <si>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</si>
  <si>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</si>
  <si>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</si>
  <si>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</si>
  <si>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</si>
  <si>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</si>
  <si>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</si>
  <si>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</si>
  <si>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</si>
  <si>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</si>
  <si>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</si>
  <si>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</si>
  <si>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</si>
  <si>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</si>
  <si>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</si>
  <si>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</si>
  <si>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</si>
  <si>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</si>
  <si>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</si>
  <si>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</si>
  <si>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</si>
  <si>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</si>
  <si>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</si>
  <si>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</si>
  <si>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</si>
  <si>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</si>
  <si>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</si>
  <si>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</si>
  <si>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</si>
  <si>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</si>
  <si>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</si>
  <si>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</si>
  <si>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</si>
  <si>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</si>
  <si>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</si>
  <si>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</si>
  <si>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</si>
  <si>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</si>
  <si>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</si>
  <si>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</si>
  <si>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</si>
  <si>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</si>
  <si>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</si>
  <si>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</si>
  <si>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</si>
  <si>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</si>
  <si>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</si>
  <si>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</si>
  <si>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</si>
  <si>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</si>
  <si>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</si>
  <si>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</si>
  <si>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</si>
  <si>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</si>
  <si>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</si>
  <si>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</si>
  <si>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</si>
  <si>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</si>
  <si>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</si>
  <si>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</si>
  <si>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</si>
  <si>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</si>
  <si>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</si>
  <si>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</si>
  <si>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</si>
  <si>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</si>
  <si>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</si>
  <si>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</si>
  <si>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</si>
  <si>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</si>
  <si>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</si>
  <si>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</si>
  <si>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</si>
  <si>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</si>
  <si>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</si>
  <si>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</si>
  <si>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</si>
  <si>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</si>
  <si>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</si>
  <si>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</si>
  <si>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</si>
  <si>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</si>
  <si>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</si>
  <si>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</si>
  <si>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</si>
  <si>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</si>
  <si>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</si>
  <si>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</si>
  <si>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</si>
  <si>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</si>
  <si>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</si>
  <si>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</si>
  <si>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</si>
  <si>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</si>
  <si>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</si>
  <si>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</si>
  <si>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</si>
  <si>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</si>
  <si>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</si>
  <si>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</si>
  <si>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</si>
  <si>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</si>
  <si>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</si>
  <si>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</si>
  <si>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</si>
  <si>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</si>
  <si>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</si>
  <si>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</si>
  <si>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</si>
  <si>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</si>
  <si>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</si>
  <si>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</si>
  <si>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</si>
  <si>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</si>
  <si>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</si>
  <si>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</si>
  <si>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</si>
  <si>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</si>
  <si>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</si>
  <si>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</si>
  <si>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</si>
  <si>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</si>
  <si>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</si>
  <si>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</si>
  <si>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</si>
  <si>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</si>
  <si>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</si>
  <si>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</si>
  <si>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</si>
  <si>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</si>
  <si>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</si>
  <si>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</si>
  <si>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</si>
  <si>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</si>
  <si>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</si>
  <si>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</si>
  <si>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</si>
  <si>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</si>
  <si>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</si>
  <si>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</si>
  <si>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</si>
  <si>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</si>
  <si>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</si>
  <si>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</si>
  <si>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</si>
  <si>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</si>
  <si>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</si>
  <si>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</si>
  <si>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</si>
  <si>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</si>
  <si>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</si>
  <si>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</si>
  <si>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</si>
  <si>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</si>
  <si>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</si>
  <si>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</si>
  <si>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</si>
  <si>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</si>
  <si>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</si>
  <si>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</si>
  <si>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</si>
  <si>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</si>
  <si>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</si>
  <si>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</si>
  <si>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</si>
  <si>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</si>
  <si>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</si>
  <si>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</si>
  <si>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</si>
  <si>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</si>
  <si>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</si>
  <si>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</si>
  <si>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</si>
  <si>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</si>
  <si>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</si>
  <si>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</si>
  <si>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</si>
  <si>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</si>
  <si>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</si>
  <si>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</si>
  <si>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</si>
  <si>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</si>
  <si>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</si>
  <si>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</si>
  <si>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</si>
  <si>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</si>
  <si>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</si>
  <si>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</si>
  <si>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</si>
  <si>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</si>
  <si>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</si>
  <si>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</si>
  <si>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</si>
  <si>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</si>
  <si>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</si>
  <si>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</si>
  <si>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</si>
  <si>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</si>
  <si>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</si>
  <si>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</si>
  <si>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</si>
  <si>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</si>
  <si>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</si>
  <si>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</si>
  <si>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</si>
  <si>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</si>
  <si>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</si>
  <si>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</si>
  <si>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</si>
  <si>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</si>
  <si>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</si>
  <si>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</si>
  <si>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</si>
  <si>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</si>
  <si>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</si>
  <si>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</si>
  <si>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</si>
  <si>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</si>
  <si>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</si>
  <si>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</si>
  <si>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</si>
  <si>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</si>
  <si>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</si>
  <si>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</si>
  <si>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</si>
  <si>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</si>
  <si>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</si>
  <si>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</si>
  <si>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</si>
  <si>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</si>
  <si>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</si>
  <si>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</si>
  <si>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</si>
  <si>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</si>
  <si>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</si>
  <si>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</si>
  <si>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</si>
  <si>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</si>
  <si>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</si>
  <si>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</si>
  <si>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</si>
  <si>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</si>
  <si>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</si>
  <si>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</si>
  <si>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</si>
  <si>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</si>
  <si>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</si>
  <si>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</si>
  <si>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</si>
  <si>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</si>
  <si>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</si>
  <si>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</si>
  <si>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</si>
  <si>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</si>
  <si>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</si>
  <si>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</si>
  <si>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</si>
  <si>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</si>
  <si>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</si>
  <si>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</si>
  <si>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</si>
  <si>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</si>
  <si>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</si>
  <si>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</si>
  <si>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</si>
  <si>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</si>
  <si>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</si>
  <si>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</si>
  <si>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</si>
  <si>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</si>
  <si>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</si>
  <si>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</si>
  <si>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</si>
  <si>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</si>
  <si>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</si>
  <si>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</si>
  <si>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</si>
  <si>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</si>
  <si>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</si>
  <si>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</si>
  <si>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</si>
  <si>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</si>
  <si>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</si>
  <si>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</si>
  <si>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</si>
  <si>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</si>
  <si>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</si>
  <si>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</si>
  <si>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</si>
  <si>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</si>
  <si>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</si>
  <si>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</si>
  <si>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</si>
  <si>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</si>
  <si>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</si>
  <si>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</si>
  <si>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</si>
  <si>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</si>
  <si>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</si>
  <si>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</si>
  <si>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</si>
  <si>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</si>
  <si>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</si>
  <si>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</si>
  <si>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</si>
  <si>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</si>
  <si>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</si>
  <si>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</si>
  <si>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</si>
  <si>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</si>
  <si>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</si>
  <si>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</si>
  <si>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</si>
  <si>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</si>
  <si>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</si>
  <si>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</si>
  <si>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</si>
  <si>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</si>
  <si>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</si>
  <si>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</si>
  <si>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</si>
  <si>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</si>
  <si>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</si>
  <si>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</si>
  <si>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</si>
  <si>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</si>
  <si>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</si>
  <si>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</si>
  <si>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</si>
  <si>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</si>
  <si>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</si>
  <si>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</si>
  <si>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</si>
  <si>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</si>
  <si>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</si>
  <si>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</si>
  <si>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</si>
  <si>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</si>
  <si>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</si>
  <si>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</si>
  <si>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</si>
  <si>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</si>
  <si>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</si>
  <si>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</si>
  <si>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</si>
  <si>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</si>
  <si>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</si>
  <si>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</si>
  <si>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</si>
  <si>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</si>
  <si>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</si>
  <si>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</si>
  <si>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</si>
  <si>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</si>
  <si>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</si>
  <si>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</si>
  <si>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</si>
  <si>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</si>
  <si>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</si>
  <si>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</si>
  <si>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</si>
  <si>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</si>
  <si>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</si>
  <si>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</si>
  <si>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</si>
  <si>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</si>
  <si>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</si>
  <si>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</si>
  <si>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</si>
  <si>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</si>
  <si>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</si>
  <si>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</si>
  <si>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</si>
  <si>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</si>
  <si>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</si>
  <si>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</si>
  <si>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</si>
  <si>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</si>
  <si>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</si>
  <si>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</si>
  <si>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</si>
  <si>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</si>
  <si>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</si>
  <si>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</si>
  <si>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</si>
  <si>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</si>
  <si>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</si>
  <si>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</si>
  <si>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</si>
  <si>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</si>
  <si>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</si>
  <si>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</si>
  <si>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</si>
  <si>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</si>
  <si>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</si>
  <si>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</si>
  <si>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</si>
  <si>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</si>
  <si>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</si>
  <si>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</si>
  <si>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</si>
  <si>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</si>
  <si>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</si>
  <si>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</si>
  <si>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</si>
  <si>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</si>
  <si>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</si>
  <si>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</si>
  <si>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</si>
  <si>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</si>
  <si>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</si>
  <si>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</si>
  <si>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</si>
  <si>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</si>
  <si>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</si>
  <si>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</si>
  <si>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</si>
  <si>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</si>
  <si>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</si>
  <si>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</si>
  <si>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</si>
  <si>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</si>
  <si>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</si>
  <si>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</si>
  <si>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</si>
  <si>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</si>
  <si>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</si>
  <si>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</si>
  <si>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</si>
  <si>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</si>
  <si>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</si>
  <si>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</si>
  <si>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</si>
  <si>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</si>
  <si>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</si>
  <si>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</si>
  <si>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</si>
  <si>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</si>
  <si>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</si>
  <si>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</si>
  <si>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</si>
  <si>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</si>
  <si>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</si>
  <si>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</si>
  <si>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</si>
  <si>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</si>
  <si>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</si>
  <si>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</si>
  <si>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</si>
  <si>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</si>
  <si>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</si>
  <si>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</si>
  <si>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</si>
  <si>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</si>
  <si>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</si>
  <si>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</si>
  <si>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</si>
  <si>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</si>
  <si>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</si>
  <si>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</si>
  <si>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</si>
  <si>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</si>
  <si>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</si>
  <si>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</si>
  <si>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</si>
  <si>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</si>
  <si>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</si>
  <si>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</si>
  <si>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</si>
  <si>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</si>
  <si>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</si>
  <si>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</si>
  <si>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</si>
  <si>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</si>
  <si>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</si>
  <si>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</si>
  <si>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</si>
  <si>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</si>
  <si>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</si>
  <si>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</si>
  <si>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</si>
  <si>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</si>
  <si>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</si>
  <si>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</si>
  <si>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</si>
  <si>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</si>
  <si>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</si>
  <si>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</si>
  <si>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</si>
  <si>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</si>
  <si>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</si>
  <si>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</si>
  <si>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</si>
  <si>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</si>
  <si>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</si>
  <si>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</si>
  <si>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</si>
  <si>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</si>
  <si>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</si>
  <si>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</si>
  <si>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</si>
  <si>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</si>
  <si>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</si>
  <si>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</si>
  <si>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</si>
  <si>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</si>
  <si>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</si>
  <si>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</si>
  <si>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</si>
  <si>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</si>
  <si>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</si>
  <si>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</si>
  <si>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</si>
  <si>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</si>
  <si>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</si>
  <si>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</si>
  <si>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</si>
  <si>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</si>
  <si>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</si>
  <si>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</si>
  <si>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</si>
  <si>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</si>
  <si>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</si>
  <si>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</si>
  <si>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</si>
  <si>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</si>
  <si>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</si>
  <si>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</si>
  <si>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</si>
  <si>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</si>
  <si>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</si>
  <si>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</si>
  <si>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</si>
  <si>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</si>
  <si>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</si>
  <si>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</si>
  <si>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</si>
  <si>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</si>
  <si>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</si>
  <si>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</si>
  <si>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</si>
  <si>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</si>
  <si>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</si>
  <si>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</si>
  <si>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</si>
  <si>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</si>
  <si>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</si>
  <si>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</si>
  <si>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</si>
  <si>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</si>
  <si>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</si>
  <si>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</si>
  <si>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</si>
  <si>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</si>
  <si>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</si>
  <si>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</si>
  <si>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</si>
  <si>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</si>
  <si>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</si>
  <si>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</si>
  <si>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</si>
  <si>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</si>
  <si>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</si>
  <si>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</si>
  <si>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</si>
  <si>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</si>
  <si>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</si>
  <si>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</si>
  <si>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</si>
  <si>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</si>
  <si>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</si>
  <si>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</si>
  <si>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</si>
  <si>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</si>
  <si>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</si>
  <si>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</si>
  <si>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</si>
  <si>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</si>
  <si>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</si>
  <si>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</si>
  <si>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</si>
  <si>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</si>
  <si>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</si>
  <si>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</si>
  <si>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</si>
  <si>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</si>
  <si>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</si>
  <si>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</si>
  <si>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</si>
  <si>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</si>
  <si>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</si>
  <si>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</si>
  <si>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</si>
  <si>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</si>
  <si>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</si>
  <si>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</si>
  <si>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</si>
  <si>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</si>
  <si>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</si>
  <si>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</si>
  <si>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</si>
  <si>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</si>
  <si>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</si>
  <si>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</si>
  <si>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</si>
  <si>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</si>
  <si>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</si>
  <si>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</si>
  <si>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</si>
  <si>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</si>
  <si>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</si>
  <si>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</si>
  <si>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</si>
  <si>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</si>
  <si>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</si>
  <si>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</si>
  <si>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</si>
  <si>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</si>
  <si>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</si>
  <si>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</si>
  <si>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</si>
  <si>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</si>
  <si>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</si>
  <si>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</si>
  <si>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</si>
  <si>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</si>
  <si>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</si>
  <si>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</si>
  <si>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</si>
  <si>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</si>
  <si>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</si>
  <si>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</si>
  <si>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</si>
  <si>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</si>
  <si>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</si>
  <si>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</si>
  <si>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</si>
  <si>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</si>
  <si>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</si>
  <si>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</si>
  <si>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</si>
  <si>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</si>
  <si>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</si>
  <si>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</si>
  <si>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</si>
  <si>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</si>
  <si>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</si>
  <si>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</si>
  <si>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</si>
  <si>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</si>
  <si>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</si>
  <si>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</si>
  <si>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</si>
  <si>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</si>
  <si>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</si>
  <si>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</si>
  <si>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</si>
  <si>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</si>
  <si>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</si>
  <si>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</si>
  <si>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</si>
  <si>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</si>
  <si>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</si>
  <si>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</si>
  <si>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</si>
  <si>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</si>
  <si>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</si>
  <si>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</si>
  <si>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</si>
  <si>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</si>
  <si>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</si>
  <si>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</si>
  <si>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</si>
  <si>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</si>
  <si>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</si>
  <si>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</si>
  <si>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</si>
  <si>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</si>
  <si>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</si>
  <si>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</si>
  <si>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</si>
  <si>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</si>
  <si>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</si>
  <si>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</si>
  <si>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</si>
  <si>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</si>
  <si>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</si>
  <si>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</si>
  <si>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</si>
  <si>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</si>
  <si>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</si>
  <si>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</si>
  <si>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</si>
  <si>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</si>
  <si>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</si>
  <si>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</si>
  <si>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</si>
  <si>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</si>
  <si>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</si>
  <si>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</si>
  <si>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</si>
  <si>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</si>
  <si>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</si>
  <si>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</si>
  <si>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</si>
  <si>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</si>
  <si>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</si>
  <si>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</si>
  <si>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</si>
  <si>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</si>
  <si>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</si>
  <si>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</si>
  <si>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</si>
  <si>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</si>
  <si>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</si>
  <si>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</si>
  <si>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</si>
  <si>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</si>
  <si>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</si>
  <si>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</si>
  <si>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</si>
  <si>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</si>
  <si>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</si>
  <si>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</si>
  <si>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</si>
  <si>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</si>
  <si>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</si>
  <si>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</si>
  <si>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</si>
  <si>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</si>
  <si>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</si>
  <si>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</si>
  <si>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</si>
  <si>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</si>
  <si>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</si>
  <si>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</si>
  <si>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</si>
  <si>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</si>
  <si>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</si>
  <si>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</si>
  <si>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</si>
  <si>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</si>
  <si>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</si>
  <si>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</si>
  <si>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</si>
  <si>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</si>
  <si>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</si>
  <si>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</si>
  <si>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</si>
  <si>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</si>
  <si>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</si>
  <si>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</si>
  <si>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</si>
  <si>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</si>
  <si>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</si>
  <si>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</si>
  <si>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</si>
  <si>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</si>
  <si>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</si>
  <si>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</si>
  <si>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</si>
  <si>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</si>
  <si>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</si>
  <si>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</si>
  <si>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</si>
  <si>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</si>
  <si>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</si>
  <si>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</si>
  <si>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</si>
  <si>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</si>
  <si>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</si>
  <si>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</si>
  <si>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</si>
  <si>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</si>
  <si>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</si>
  <si>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</si>
  <si>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</si>
  <si>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</si>
  <si>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</si>
  <si>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</si>
  <si>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</si>
  <si>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</si>
  <si>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</si>
  <si>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</si>
  <si>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</si>
  <si>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</si>
  <si>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</si>
  <si>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</si>
  <si>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</si>
  <si>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</si>
  <si>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</si>
  <si>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</si>
  <si>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</si>
  <si>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</si>
  <si>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</si>
  <si>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</si>
  <si>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</si>
  <si>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</si>
  <si>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</si>
  <si>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</si>
  <si>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</si>
  <si>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</si>
  <si>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</si>
  <si>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</si>
  <si>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</si>
  <si>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</si>
  <si>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</si>
  <si>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</si>
  <si>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</si>
  <si>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</si>
  <si>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</si>
  <si>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</si>
  <si>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</si>
  <si>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</si>
  <si>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</si>
  <si>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</si>
  <si>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</si>
  <si>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</si>
  <si>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</si>
  <si>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</si>
  <si>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</si>
  <si>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</si>
  <si>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</si>
  <si>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</si>
  <si>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</si>
  <si>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</si>
  <si>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</si>
  <si>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</si>
  <si>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</si>
  <si>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</si>
  <si>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</si>
  <si>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</si>
  <si>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</si>
  <si>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</si>
  <si>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</si>
  <si>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</si>
  <si>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</si>
  <si>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</si>
  <si>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</si>
  <si>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</si>
  <si>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</si>
  <si>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</si>
  <si>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</si>
  <si>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</si>
  <si>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</si>
  <si>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</si>
  <si>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</si>
  <si>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</si>
  <si>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</si>
  <si>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</si>
  <si>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</si>
  <si>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</si>
  <si>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</si>
  <si>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</si>
  <si>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</si>
  <si>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</si>
  <si>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</si>
  <si>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</si>
  <si>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</si>
  <si>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</si>
  <si>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</si>
  <si>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</si>
  <si>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</si>
  <si>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</si>
  <si>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</si>
  <si>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</si>
  <si>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</si>
  <si>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</si>
  <si>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</si>
  <si>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</si>
  <si>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</si>
  <si>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</si>
  <si>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</si>
  <si>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</si>
  <si>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</si>
  <si>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</si>
  <si>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</si>
  <si>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</si>
  <si>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</si>
  <si>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</si>
  <si>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</si>
  <si>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</si>
  <si>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</si>
  <si>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</si>
  <si>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</si>
  <si>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</si>
  <si>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</si>
  <si>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</si>
  <si>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</si>
  <si>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</si>
  <si>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</si>
  <si>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</si>
  <si>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</si>
  <si>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</si>
  <si>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</si>
  <si>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</si>
  <si>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</si>
  <si>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</si>
  <si>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</si>
  <si>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</si>
  <si>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</si>
  <si>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</si>
  <si>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</si>
  <si>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</si>
  <si>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</si>
  <si>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</si>
  <si>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</si>
  <si>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</si>
  <si>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</si>
  <si>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</si>
  <si>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</si>
  <si>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</si>
  <si>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</si>
  <si>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</si>
  <si>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</si>
  <si>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</si>
  <si>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</si>
  <si>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</si>
  <si>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</si>
  <si>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</si>
  <si>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</si>
  <si>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</si>
  <si>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</si>
  <si>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</si>
  <si>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</si>
  <si>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</si>
  <si>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</si>
  <si>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</si>
  <si>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</si>
  <si>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</si>
  <si>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</si>
  <si>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</si>
  <si>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</si>
  <si>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</si>
  <si>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</si>
  <si>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</si>
  <si>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</si>
  <si>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</si>
  <si>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</si>
  <si>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</si>
  <si>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</si>
  <si>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</si>
  <si>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</si>
  <si>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</si>
  <si>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</si>
  <si>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</si>
  <si>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</si>
  <si>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</si>
  <si>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</si>
  <si>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</si>
  <si>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</si>
  <si>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</si>
  <si>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</si>
  <si>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</si>
  <si>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</si>
  <si>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</si>
  <si>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</si>
  <si>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</si>
  <si>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</si>
  <si>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</si>
  <si>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</si>
  <si>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</si>
  <si>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</si>
  <si>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</si>
  <si>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</si>
  <si>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</si>
  <si>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</si>
  <si>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</si>
  <si>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</si>
  <si>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</si>
  <si>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</si>
  <si>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</si>
  <si>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</si>
  <si>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</si>
  <si>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</si>
  <si>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</si>
  <si>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</si>
  <si>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</si>
  <si>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</si>
  <si>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</si>
  <si>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</si>
  <si>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</si>
  <si>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</si>
  <si>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</si>
  <si>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</si>
  <si>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</si>
  <si>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</si>
  <si>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</si>
  <si>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</si>
  <si>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</si>
  <si>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</si>
  <si>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</si>
  <si>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</si>
  <si>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</si>
  <si>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</si>
  <si>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</si>
  <si>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</si>
  <si>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</si>
  <si>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</si>
  <si>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</si>
  <si>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</si>
  <si>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</si>
  <si>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</si>
  <si>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</si>
  <si>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</si>
  <si>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</si>
  <si>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</si>
  <si>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</si>
  <si>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</si>
  <si>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</si>
  <si>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</si>
  <si>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</si>
  <si>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</si>
  <si>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</si>
  <si>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</si>
  <si>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</si>
  <si>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</si>
  <si>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</si>
  <si>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</si>
  <si>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</si>
  <si>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</si>
  <si>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</si>
  <si>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</si>
  <si>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</si>
  <si>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</si>
  <si>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</si>
  <si>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</si>
  <si>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</si>
  <si>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</si>
  <si>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</si>
  <si>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</si>
  <si>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</si>
  <si>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</si>
  <si>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</si>
  <si>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</si>
  <si>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</si>
  <si>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</si>
  <si>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</si>
  <si>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</si>
  <si>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</si>
  <si>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</si>
  <si>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</si>
  <si>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</si>
  <si>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</si>
  <si>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</si>
  <si>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</si>
  <si>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</si>
  <si>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</si>
  <si>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</si>
  <si>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</si>
  <si>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</si>
  <si>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</si>
  <si>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</si>
  <si>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</si>
  <si>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</si>
  <si>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</si>
  <si>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</si>
  <si>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</si>
  <si>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</si>
  <si>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</si>
  <si>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</si>
  <si>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</si>
  <si>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</si>
  <si>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</si>
  <si>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</si>
  <si>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</si>
  <si>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</si>
  <si>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</si>
  <si>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</si>
  <si>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</si>
  <si>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</si>
  <si>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</si>
  <si>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</si>
  <si>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</si>
  <si>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</si>
  <si>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</si>
  <si>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</si>
  <si>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</si>
  <si>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</si>
  <si>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</si>
  <si>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</si>
  <si>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</si>
  <si>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</si>
  <si>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</si>
  <si>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</si>
  <si>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</si>
  <si>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</si>
  <si>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</si>
  <si>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</si>
  <si>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</si>
  <si>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</si>
  <si>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</si>
  <si>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</si>
  <si>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</si>
  <si>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</si>
  <si>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</si>
  <si>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</si>
  <si>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</si>
  <si>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</si>
  <si>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</si>
  <si>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</si>
  <si>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</si>
  <si>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</si>
  <si>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</si>
  <si>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</si>
  <si>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</si>
  <si>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</si>
  <si>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</si>
  <si>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</si>
  <si>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</si>
  <si>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</si>
  <si>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</si>
  <si>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</si>
  <si>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</si>
  <si>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</si>
  <si>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</si>
  <si>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</si>
  <si>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</si>
  <si>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</si>
  <si>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</si>
  <si>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</si>
  <si>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</si>
  <si>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</si>
  <si>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</si>
  <si>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</si>
  <si>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</si>
  <si>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</si>
  <si>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</si>
  <si>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</si>
  <si>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</si>
  <si>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</si>
  <si>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</si>
  <si>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</si>
  <si>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</si>
  <si>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</si>
  <si>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</si>
  <si>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</si>
  <si>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</si>
  <si>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</si>
  <si>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</si>
  <si>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</si>
  <si>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</si>
  <si>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</si>
  <si>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</si>
  <si>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</si>
  <si>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</si>
  <si>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</si>
  <si>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</si>
  <si>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</si>
  <si>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</si>
  <si>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</si>
  <si>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</si>
  <si>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</si>
  <si>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</si>
  <si>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</si>
  <si>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</si>
  <si>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</si>
  <si>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</si>
  <si>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</si>
  <si>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</si>
  <si>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</si>
  <si>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</si>
  <si>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</si>
  <si>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</si>
  <si>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</si>
  <si>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</si>
  <si>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</si>
  <si>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</si>
  <si>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</si>
  <si>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</si>
  <si>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</si>
  <si>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</si>
  <si>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</si>
  <si>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</si>
  <si>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</si>
  <si>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</si>
  <si>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</si>
  <si>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</si>
  <si>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</si>
  <si>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</si>
  <si>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</si>
  <si>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</si>
  <si>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</si>
  <si>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</si>
  <si>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</si>
  <si>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</si>
  <si>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</si>
  <si>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</si>
  <si>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</si>
  <si>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</si>
  <si>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</si>
  <si>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</si>
  <si>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</si>
  <si>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</si>
  <si>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</si>
  <si>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</si>
  <si>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</si>
  <si>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</si>
  <si>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</si>
  <si>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</si>
  <si>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</si>
  <si>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</si>
  <si>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</si>
  <si>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</si>
  <si>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</si>
  <si>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</si>
  <si>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</si>
  <si>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</si>
  <si>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</si>
  <si>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</si>
  <si>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</si>
  <si>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</si>
  <si>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</si>
  <si>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</si>
  <si>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</si>
  <si>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</si>
  <si>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</si>
  <si>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</si>
  <si>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</si>
  <si>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</si>
  <si>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</si>
  <si>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</si>
  <si>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</si>
  <si>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</si>
  <si>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</si>
  <si>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</si>
  <si>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</si>
  <si>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</si>
  <si>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</si>
  <si>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</si>
  <si>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</si>
  <si>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</si>
  <si>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</si>
  <si>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</si>
  <si>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</si>
  <si>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</si>
  <si>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</si>
  <si>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</si>
  <si>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</si>
  <si>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</si>
  <si>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</si>
  <si>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</si>
  <si>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</si>
  <si>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</si>
  <si>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</si>
  <si>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</si>
  <si>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</si>
  <si>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</si>
  <si>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</si>
  <si>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</si>
  <si>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</si>
  <si>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</si>
  <si>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</si>
  <si>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</si>
  <si>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</si>
  <si>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</si>
  <si>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</si>
  <si>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</si>
  <si>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</si>
  <si>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</si>
  <si>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</si>
  <si>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</si>
  <si>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</si>
  <si>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</si>
  <si>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</si>
  <si>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</si>
  <si>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</si>
  <si>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</si>
  <si>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</si>
  <si>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</si>
  <si>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</si>
  <si>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</si>
  <si>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</si>
  <si>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</si>
  <si>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</si>
  <si>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</si>
  <si>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</si>
  <si>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</si>
  <si>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</si>
  <si>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</si>
  <si>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</si>
  <si>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</si>
  <si>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</si>
  <si>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</si>
  <si>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</si>
  <si>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</si>
  <si>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</si>
  <si>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</si>
  <si>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</si>
  <si>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</si>
  <si>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</si>
  <si>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</si>
  <si>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</si>
  <si>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</si>
  <si>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</si>
  <si>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</si>
  <si>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</si>
  <si>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</si>
  <si>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</si>
  <si>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</si>
  <si>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</si>
  <si>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</si>
  <si>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</si>
  <si>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</si>
  <si>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</si>
  <si>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</si>
  <si>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</si>
  <si>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</si>
  <si>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</si>
  <si>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</si>
  <si>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</si>
  <si>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</si>
  <si>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</si>
  <si>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</si>
  <si>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</si>
  <si>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</si>
  <si>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</si>
  <si>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</si>
  <si>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</si>
  <si>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</si>
  <si>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</si>
  <si>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</si>
  <si>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</si>
  <si>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</si>
  <si>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</si>
  <si>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</si>
  <si>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</si>
  <si>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</si>
  <si>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</si>
  <si>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</si>
  <si>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</si>
  <si>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</si>
  <si>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</si>
  <si>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</si>
  <si>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</si>
  <si>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</si>
  <si>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</si>
  <si>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</si>
  <si>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</si>
  <si>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</si>
  <si>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</si>
  <si>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</si>
  <si>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</si>
  <si>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</si>
  <si>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</si>
  <si>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</si>
  <si>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</si>
  <si>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</si>
  <si>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</si>
  <si>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</si>
  <si>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</si>
  <si>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</si>
  <si>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</si>
  <si>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</si>
  <si>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</si>
  <si>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</si>
  <si>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</si>
  <si>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</si>
  <si>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</si>
  <si>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</si>
  <si>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</si>
  <si>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</si>
  <si>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</si>
  <si>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</si>
  <si>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</si>
  <si>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</si>
  <si>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</si>
  <si>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</si>
  <si>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</si>
  <si>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</si>
  <si>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</si>
  <si>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</si>
  <si>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</si>
  <si>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</si>
  <si>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</si>
  <si>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</si>
  <si>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</si>
  <si>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</si>
  <si>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</si>
  <si>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</si>
  <si>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</si>
  <si>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</si>
  <si>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</si>
  <si>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</si>
  <si>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</si>
  <si>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</si>
  <si>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</si>
  <si>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</si>
  <si>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</si>
  <si>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</si>
  <si>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</si>
  <si>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</si>
  <si>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</si>
  <si>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</si>
  <si>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</si>
  <si>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</si>
  <si>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</si>
  <si>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</si>
  <si>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</si>
  <si>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</si>
  <si>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</si>
  <si>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</si>
  <si>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</si>
  <si>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</si>
  <si>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</si>
  <si>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</si>
  <si>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</si>
  <si>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</si>
  <si>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</si>
  <si>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</si>
  <si>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</si>
  <si>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</si>
  <si>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</si>
  <si>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</si>
  <si>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</si>
  <si>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</si>
  <si>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</si>
  <si>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</si>
  <si>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</si>
  <si>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</si>
  <si>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</si>
  <si>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</si>
  <si>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</si>
  <si>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</si>
  <si>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</si>
  <si>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</si>
  <si>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</si>
  <si>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</si>
  <si>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</si>
  <si>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</si>
  <si>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</si>
  <si>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</si>
  <si>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</si>
  <si>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</si>
  <si>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</si>
  <si>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</si>
  <si>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</si>
  <si>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</si>
  <si>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</si>
  <si>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</si>
  <si>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</si>
  <si>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</si>
  <si>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</si>
  <si>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</si>
  <si>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</si>
  <si>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</si>
  <si>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</si>
  <si>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</si>
  <si>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</si>
  <si>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</si>
  <si>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</si>
  <si>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</si>
  <si>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</si>
  <si>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</si>
  <si>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</si>
  <si>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</si>
  <si>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</si>
  <si>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</si>
  <si>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</si>
  <si>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</si>
  <si>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</si>
  <si>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</si>
  <si>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</si>
  <si>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</si>
  <si>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</si>
  <si>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</si>
  <si>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</si>
  <si>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</si>
  <si>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</si>
  <si>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</si>
  <si>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</si>
  <si>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</si>
  <si>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</si>
  <si>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</si>
  <si>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</si>
  <si>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</si>
  <si>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</si>
  <si>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</si>
  <si>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</si>
  <si>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</si>
  <si>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</si>
  <si>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</si>
  <si>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</si>
  <si>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</si>
  <si>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</si>
  <si>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</si>
  <si>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</si>
  <si>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</si>
  <si>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</si>
  <si>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</si>
  <si>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</si>
  <si>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</si>
  <si>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</si>
  <si>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</si>
  <si>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</si>
  <si>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</si>
  <si>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</si>
  <si>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</si>
  <si>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</si>
  <si>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</si>
  <si>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</si>
  <si>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</si>
  <si>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</si>
  <si>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</si>
  <si>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</si>
  <si>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</si>
  <si>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</si>
  <si>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</si>
  <si>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</si>
  <si>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</si>
  <si>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</si>
  <si>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</si>
  <si>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</si>
  <si>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</si>
  <si>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</si>
  <si>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</si>
  <si>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</si>
  <si>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</si>
  <si>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</si>
  <si>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</si>
  <si>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</si>
  <si>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</si>
  <si>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</si>
  <si>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</si>
  <si>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</si>
  <si>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</si>
  <si>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</si>
  <si>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</si>
  <si>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</si>
  <si>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</si>
  <si>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</si>
  <si>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</si>
  <si>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</si>
  <si>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</si>
  <si>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</si>
  <si>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</si>
  <si>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</si>
  <si>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</si>
  <si>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</si>
  <si>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</si>
  <si>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</si>
  <si>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</si>
  <si>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</si>
  <si>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</si>
  <si>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</si>
  <si>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</si>
  <si>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</si>
  <si>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</si>
  <si>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</si>
  <si>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</si>
  <si>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</si>
  <si>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</si>
  <si>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</si>
  <si>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</si>
  <si>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</si>
  <si>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</si>
  <si>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</si>
  <si>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</si>
  <si>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</si>
  <si>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</si>
  <si>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</si>
  <si>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</si>
  <si>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</si>
  <si>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</si>
  <si>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</si>
  <si>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</si>
  <si>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</si>
  <si>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</si>
  <si>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</si>
  <si>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</si>
  <si>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</si>
  <si>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</si>
  <si>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</si>
  <si>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</si>
  <si>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</si>
  <si>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</si>
  <si>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</si>
  <si>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</si>
  <si>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</si>
  <si>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</si>
  <si>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</si>
  <si>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</si>
  <si>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</si>
  <si>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</si>
  <si>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</si>
  <si>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</si>
  <si>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</si>
  <si>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</si>
  <si>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</si>
  <si>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</si>
  <si>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</si>
  <si>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</si>
  <si>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</si>
  <si>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</si>
  <si>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</si>
  <si>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</si>
  <si>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</si>
  <si>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</si>
  <si>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</si>
  <si>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</si>
  <si>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</si>
  <si>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</si>
  <si>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</si>
  <si>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</si>
  <si>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</si>
  <si>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</si>
  <si>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</si>
  <si>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</si>
  <si>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</si>
  <si>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</si>
  <si>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</si>
  <si>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</si>
  <si>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</si>
  <si>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</si>
  <si>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</si>
  <si>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</si>
  <si>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</si>
  <si>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</si>
  <si>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</si>
  <si>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</si>
  <si>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</si>
  <si>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</si>
  <si>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</si>
  <si>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</si>
  <si>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</si>
  <si>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</si>
  <si>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</si>
  <si>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</si>
  <si>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</si>
  <si>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</si>
  <si>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</si>
  <si>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</si>
  <si>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</si>
  <si>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</si>
  <si>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</si>
  <si>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</si>
  <si>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</si>
  <si>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</si>
  <si>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</si>
  <si>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</si>
  <si>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</si>
  <si>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</si>
  <si>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</si>
  <si>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</si>
  <si>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</si>
  <si>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</si>
  <si>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</si>
  <si>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</si>
  <si>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</si>
  <si>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</si>
  <si>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</si>
  <si>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</si>
  <si>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</si>
  <si>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</si>
  <si>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</si>
  <si>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</si>
  <si>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</si>
  <si>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</si>
  <si>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</si>
  <si>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</si>
  <si>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</si>
  <si>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</si>
  <si>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</si>
  <si>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</si>
  <si>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</si>
  <si>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</si>
  <si>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</si>
  <si>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</si>
  <si>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</si>
  <si>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</si>
  <si>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</si>
  <si>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</si>
  <si>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</si>
  <si>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</si>
  <si>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</si>
  <si>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</si>
  <si>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</si>
  <si>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</si>
  <si>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</si>
  <si>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</si>
  <si>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</si>
  <si>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</si>
  <si>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</si>
  <si>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</si>
  <si>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</si>
  <si>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</si>
  <si>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</si>
  <si>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</si>
  <si>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</si>
  <si>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</si>
  <si>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</si>
  <si>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</si>
  <si>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</si>
  <si>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</si>
  <si>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</si>
  <si>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</si>
  <si>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</si>
  <si>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</si>
  <si>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</si>
  <si>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</si>
  <si>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</si>
  <si>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</si>
  <si>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</si>
  <si>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</si>
  <si>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</si>
  <si>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</si>
  <si>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</si>
  <si>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</si>
  <si>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</si>
  <si>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</si>
  <si>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</si>
  <si>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</si>
  <si>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</si>
  <si>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</si>
  <si>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</si>
  <si>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</si>
  <si>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</si>
  <si>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</si>
  <si>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</si>
  <si>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</si>
  <si>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</si>
  <si>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</si>
  <si>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</si>
  <si>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</si>
  <si>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</si>
  <si>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</si>
  <si>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</si>
  <si>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</si>
  <si>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</si>
  <si>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</si>
  <si>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</si>
  <si>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</si>
  <si>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</si>
  <si>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</si>
  <si>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</si>
  <si>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</si>
  <si>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</si>
  <si>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</si>
  <si>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</si>
  <si>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</si>
  <si>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</si>
  <si>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</si>
  <si>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</si>
  <si>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</si>
  <si>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</si>
  <si>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</si>
  <si>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</si>
  <si>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</si>
  <si>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</si>
  <si>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</si>
  <si>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</si>
  <si>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</si>
  <si>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</si>
  <si>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</si>
  <si>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</si>
  <si>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</si>
  <si>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</si>
  <si>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</si>
  <si>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</si>
  <si>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</si>
  <si>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</si>
  <si>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</si>
  <si>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</si>
  <si>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</si>
  <si>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</si>
  <si>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</si>
  <si>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</si>
  <si>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</si>
  <si>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</si>
  <si>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</si>
  <si>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</si>
  <si>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</si>
  <si>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</si>
  <si>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</si>
  <si>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</si>
  <si>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</si>
  <si>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</si>
  <si>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</si>
  <si>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</si>
  <si>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</si>
  <si>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</si>
  <si>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</si>
  <si>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</si>
  <si>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</si>
  <si>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</si>
  <si>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</si>
  <si>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</si>
  <si>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</si>
  <si>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</si>
  <si>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</si>
  <si>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</si>
  <si>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</si>
  <si>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</si>
  <si>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</si>
  <si>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</si>
  <si>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</si>
  <si>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</si>
  <si>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</si>
  <si>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</si>
  <si>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</si>
  <si>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</si>
  <si>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</si>
  <si>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</si>
  <si>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</si>
  <si>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</si>
  <si>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</si>
  <si>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</si>
  <si>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</si>
  <si>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</si>
  <si>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</si>
  <si>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</si>
  <si>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</si>
  <si>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</si>
  <si>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</si>
  <si>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</si>
  <si>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</si>
  <si>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</si>
  <si>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</si>
  <si>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</si>
  <si>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</si>
  <si>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</si>
  <si>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</si>
  <si>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</si>
  <si>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</si>
  <si>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</si>
  <si>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</si>
  <si>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</si>
  <si>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</si>
  <si>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</si>
  <si>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</si>
  <si>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</si>
  <si>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</si>
  <si>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</si>
  <si>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</si>
  <si>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</si>
  <si>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</si>
  <si>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</si>
  <si>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</si>
  <si>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</si>
  <si>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</si>
  <si>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</si>
  <si>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</si>
  <si>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</si>
  <si>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</si>
  <si>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</si>
  <si>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</si>
  <si>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</si>
  <si>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</si>
  <si>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</si>
  <si>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</si>
  <si>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</si>
  <si>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</si>
  <si>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</si>
  <si>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</si>
  <si>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</si>
  <si>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</si>
  <si>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</si>
  <si>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</si>
  <si>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</si>
  <si>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</si>
  <si>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</si>
  <si>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</si>
  <si>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</si>
  <si>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</si>
  <si>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</si>
  <si>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</si>
  <si>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</si>
  <si>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</si>
  <si>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</si>
  <si>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</si>
  <si>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</si>
  <si>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</si>
  <si>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</si>
  <si>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</si>
  <si>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</si>
  <si>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</si>
  <si>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</si>
  <si>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</si>
  <si>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</si>
  <si>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</si>
  <si>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</si>
  <si>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</si>
  <si>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</si>
  <si>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</si>
  <si>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</si>
  <si>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</si>
  <si>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</si>
  <si>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</si>
  <si>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</si>
  <si>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</si>
  <si>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</si>
  <si>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</si>
  <si>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</si>
  <si>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</si>
  <si>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</si>
  <si>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</si>
  <si>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</si>
  <si>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</si>
  <si>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</si>
  <si>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</si>
  <si>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</si>
  <si>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</si>
  <si>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</si>
  <si>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</si>
  <si>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</si>
  <si>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</si>
  <si>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</si>
  <si>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</si>
  <si>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</si>
  <si>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</si>
  <si>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</si>
  <si>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</si>
  <si>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</si>
  <si>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</si>
  <si>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</si>
  <si>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</si>
  <si>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</si>
  <si>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</si>
  <si>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</si>
  <si>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</si>
  <si>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</si>
  <si>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</si>
  <si>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</si>
  <si>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</si>
  <si>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</si>
  <si>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</si>
  <si>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</si>
  <si>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</si>
  <si>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</si>
  <si>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</si>
  <si>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</si>
  <si>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</si>
  <si>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</si>
  <si>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</si>
  <si>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</si>
  <si>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</si>
  <si>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</si>
  <si>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</si>
  <si>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</si>
  <si>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</si>
  <si>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</si>
  <si>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</si>
  <si>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</si>
  <si>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</si>
  <si>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</si>
  <si>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</si>
  <si>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</si>
  <si>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</si>
  <si>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</si>
  <si>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</si>
  <si>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</si>
  <si>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</si>
  <si>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</si>
  <si>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</si>
  <si>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</si>
  <si>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</si>
  <si>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</si>
  <si>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</si>
  <si>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</si>
  <si>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</si>
  <si>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</si>
  <si>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</si>
  <si>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</si>
  <si>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</si>
  <si>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</si>
  <si>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</si>
  <si>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</si>
  <si>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</si>
  <si>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</si>
  <si>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</si>
  <si>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</si>
  <si>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</si>
  <si>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</si>
  <si>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</si>
  <si>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</si>
  <si>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</si>
  <si>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</si>
  <si>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</si>
  <si>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</si>
  <si>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</si>
  <si>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</si>
  <si>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</si>
  <si>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</si>
  <si>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</si>
  <si>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</si>
  <si>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</si>
  <si>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</si>
  <si>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</si>
  <si>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</si>
  <si>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</si>
  <si>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</si>
  <si>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</si>
  <si>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</si>
  <si>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</si>
  <si>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</si>
  <si>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</si>
  <si>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</si>
  <si>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</si>
  <si>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</si>
  <si>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</si>
  <si>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</si>
  <si>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</si>
  <si>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</si>
  <si>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</si>
  <si>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</si>
  <si>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</si>
  <si>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</si>
  <si>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</si>
  <si>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</si>
  <si>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</si>
  <si>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</si>
  <si>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</si>
  <si>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</si>
  <si>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</si>
  <si>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</si>
  <si>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</si>
  <si>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</si>
  <si>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</si>
  <si>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</si>
  <si>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</si>
  <si>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</si>
  <si>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</si>
  <si>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</si>
  <si>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</si>
  <si>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</si>
  <si>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</si>
  <si>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</si>
  <si>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</si>
  <si>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</si>
  <si>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</si>
  <si>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</si>
  <si>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</si>
  <si>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</si>
  <si>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</si>
  <si>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</si>
  <si>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</si>
  <si>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</si>
  <si>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</si>
  <si>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</si>
  <si>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</si>
  <si>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</si>
  <si>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</si>
  <si>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</si>
  <si>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</si>
  <si>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</si>
  <si>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</si>
  <si>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</si>
  <si>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</si>
  <si>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</si>
  <si>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</si>
  <si>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</si>
  <si>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</si>
  <si>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</si>
  <si>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</si>
  <si>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</si>
  <si>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</si>
  <si>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</si>
  <si>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</si>
  <si>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</si>
  <si>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</si>
  <si>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</si>
  <si>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</si>
  <si>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</si>
  <si>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</si>
  <si>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</si>
  <si>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</si>
  <si>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</si>
  <si>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</si>
  <si>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</si>
  <si>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</si>
  <si>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</si>
  <si>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</si>
  <si>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</si>
  <si>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</si>
  <si>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</si>
  <si>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</si>
  <si>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</si>
  <si>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</si>
  <si>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</si>
  <si>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</si>
  <si>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</si>
  <si>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</si>
  <si>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</si>
  <si>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</si>
  <si>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</si>
  <si>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</si>
  <si>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</si>
  <si>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</si>
  <si>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</si>
  <si>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</si>
  <si>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</si>
  <si>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</si>
  <si>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</si>
  <si>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</si>
  <si>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</si>
  <si>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</si>
  <si>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</si>
  <si>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</si>
  <si>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</si>
  <si>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</si>
  <si>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</si>
  <si>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</si>
  <si>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</si>
  <si>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</si>
  <si>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</si>
  <si>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</si>
  <si>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</si>
  <si>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</si>
  <si>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</si>
  <si>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</si>
  <si>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</si>
  <si>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</si>
  <si>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</si>
  <si>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</si>
  <si>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</si>
  <si>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</si>
  <si>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</si>
  <si>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</si>
  <si>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</si>
  <si>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</si>
  <si>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</si>
  <si>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</si>
  <si>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</si>
  <si>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</si>
  <si>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</si>
  <si>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</si>
  <si>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</si>
  <si>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</si>
  <si>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</si>
  <si>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</si>
  <si>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</si>
  <si>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</si>
  <si>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</si>
  <si>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</si>
  <si>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</si>
  <si>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</si>
  <si>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</si>
  <si>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</si>
  <si>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</si>
  <si>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</si>
  <si>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</si>
  <si>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</si>
  <si>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</si>
  <si>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</si>
  <si>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</si>
  <si>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</si>
  <si>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</si>
  <si>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</si>
  <si>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</si>
  <si>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</si>
  <si>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</si>
  <si>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</si>
  <si>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</si>
  <si>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</si>
  <si>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</si>
  <si>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</si>
  <si>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</si>
  <si>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</si>
  <si>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</si>
  <si>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</si>
  <si>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</si>
  <si>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</si>
  <si>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</si>
  <si>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</si>
  <si>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</si>
  <si>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</si>
  <si>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</si>
  <si>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</si>
  <si>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</si>
  <si>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</si>
  <si>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</si>
  <si>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</si>
  <si>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</si>
  <si>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</si>
  <si>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</si>
  <si>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</si>
  <si>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</si>
  <si>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</si>
  <si>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</si>
  <si>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</si>
  <si>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</si>
  <si>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</si>
  <si>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</si>
  <si>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</si>
  <si>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</si>
  <si>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</si>
  <si>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</si>
  <si>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</si>
  <si>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</si>
  <si>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</si>
  <si>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</si>
  <si>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</si>
  <si>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</si>
  <si>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</si>
  <si>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</si>
  <si>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</si>
  <si>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</si>
  <si>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</si>
  <si>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</si>
  <si>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</si>
  <si>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</si>
  <si>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</si>
  <si>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</si>
  <si>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</si>
  <si>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</si>
  <si>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</si>
  <si>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</si>
  <si>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</si>
  <si>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</si>
  <si>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</si>
  <si>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</si>
  <si>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</si>
  <si>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</si>
  <si>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</si>
  <si>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</si>
  <si>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</si>
  <si>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</si>
  <si>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</si>
  <si>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</si>
  <si>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</si>
  <si>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</si>
  <si>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</si>
  <si>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</si>
  <si>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</si>
  <si>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</si>
  <si>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</si>
  <si>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</si>
  <si>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</si>
  <si>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</si>
  <si>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</si>
  <si>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</si>
  <si>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</si>
  <si>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</si>
  <si>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</si>
  <si>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</si>
  <si>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</si>
  <si>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</si>
  <si>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</si>
  <si>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</si>
  <si>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</si>
  <si>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</si>
  <si>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</si>
  <si>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</si>
  <si>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</si>
  <si>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</si>
  <si>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</si>
  <si>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</si>
  <si>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</si>
  <si>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</si>
  <si>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</si>
  <si>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</si>
  <si>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</si>
  <si>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</si>
  <si>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</si>
  <si>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</si>
  <si>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</si>
  <si>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</si>
  <si>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</si>
  <si>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</si>
  <si>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</si>
  <si>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</si>
  <si>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</si>
  <si>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</si>
  <si>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</si>
  <si>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</si>
  <si>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</si>
  <si>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</si>
  <si>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</si>
  <si>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</si>
  <si>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</si>
  <si>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</si>
  <si>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</si>
  <si>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</si>
  <si>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</si>
  <si>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</si>
  <si>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</si>
  <si>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</si>
  <si>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</si>
  <si>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</si>
  <si>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</si>
  <si>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</si>
  <si>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</si>
  <si>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</si>
  <si>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</si>
  <si>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</si>
  <si>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</si>
  <si>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</si>
  <si>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</si>
  <si>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</si>
  <si>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</si>
  <si>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</si>
  <si>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</si>
  <si>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</si>
  <si>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</si>
  <si>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</si>
  <si>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</si>
  <si>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</si>
  <si>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</si>
  <si>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</si>
  <si>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</si>
  <si>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</si>
  <si>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</si>
  <si>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</si>
  <si>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</si>
  <si>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</si>
  <si>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</si>
  <si>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</si>
  <si>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</si>
  <si>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</si>
  <si>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</si>
  <si>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</si>
  <si>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</si>
  <si>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</si>
  <si>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</si>
  <si>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</si>
  <si>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</si>
  <si>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</si>
  <si>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</si>
  <si>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</si>
  <si>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</si>
  <si>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</si>
  <si>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</si>
  <si>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</si>
  <si>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</si>
  <si>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</si>
  <si>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</si>
  <si>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</si>
  <si>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</si>
  <si>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</si>
  <si>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</si>
  <si>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</si>
  <si>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</si>
  <si>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</si>
  <si>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</si>
  <si>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</si>
  <si>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</si>
  <si>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</si>
  <si>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</si>
  <si>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</si>
  <si>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</si>
  <si>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</si>
  <si>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</si>
  <si>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</si>
  <si>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</si>
  <si>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</si>
  <si>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</si>
  <si>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</si>
  <si>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</si>
  <si>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</si>
  <si>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</si>
  <si>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</si>
  <si>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</si>
  <si>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</si>
  <si>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</si>
  <si>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</si>
  <si>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</si>
  <si>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</si>
  <si>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</si>
  <si>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</si>
  <si>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</si>
  <si>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</si>
  <si>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</si>
  <si>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</si>
  <si>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</si>
  <si>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</si>
  <si>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</si>
  <si>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</si>
  <si>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</si>
  <si>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</si>
  <si>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</si>
  <si>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</si>
  <si>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</si>
  <si>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</si>
  <si>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</si>
  <si>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</si>
  <si>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</si>
  <si>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</si>
  <si>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</si>
  <si>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</si>
  <si>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</si>
  <si>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</si>
  <si>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</si>
  <si>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</si>
  <si>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</si>
  <si>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</si>
  <si>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</si>
  <si>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</si>
  <si>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</si>
  <si>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</si>
  <si>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</si>
  <si>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</si>
  <si>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</si>
  <si>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</si>
  <si>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</si>
  <si>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</si>
  <si>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</si>
  <si>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</si>
  <si>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</si>
  <si>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</si>
  <si>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</si>
  <si>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</si>
  <si>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</si>
  <si>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</si>
  <si>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</si>
  <si>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</si>
  <si>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</si>
  <si>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</si>
  <si>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</si>
  <si>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</si>
  <si>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</si>
  <si>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</si>
  <si>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</si>
  <si>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</si>
  <si>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</si>
  <si>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</si>
  <si>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</si>
  <si>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</si>
  <si>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</si>
  <si>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</si>
  <si>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</si>
  <si>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</si>
  <si>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</si>
  <si>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</si>
  <si>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</si>
  <si>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</si>
  <si>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</si>
  <si>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</si>
  <si>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</si>
  <si>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</si>
  <si>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</si>
  <si>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</si>
  <si>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</si>
  <si>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</si>
  <si>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</si>
  <si>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</si>
  <si>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</si>
  <si>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</si>
  <si>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</si>
  <si>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</si>
  <si>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</si>
  <si>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</si>
  <si>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</si>
  <si>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</si>
  <si>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</si>
  <si>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</si>
  <si>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</si>
  <si>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</si>
  <si>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</si>
  <si>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</si>
  <si>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</si>
  <si>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</si>
  <si>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</si>
  <si>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</si>
  <si>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</si>
  <si>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</si>
  <si>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</si>
  <si>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</si>
  <si>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</si>
  <si>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</si>
  <si>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</si>
  <si>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</si>
  <si>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</si>
  <si>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</si>
  <si>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</si>
  <si>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</si>
  <si>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</si>
  <si>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</si>
  <si>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</si>
  <si>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</si>
  <si>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</si>
  <si>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</si>
  <si>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</si>
  <si>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</si>
  <si>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</si>
  <si>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</si>
  <si>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</si>
  <si>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</si>
  <si>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</si>
  <si>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</si>
  <si>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</si>
  <si>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</si>
  <si>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</si>
  <si>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</si>
  <si>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</si>
  <si>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</si>
  <si>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</si>
  <si>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</si>
  <si>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</si>
  <si>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</si>
  <si>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</si>
  <si>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</si>
  <si>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</si>
  <si>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</si>
  <si>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</si>
  <si>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</si>
  <si>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</si>
  <si>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</si>
  <si>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</si>
  <si>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</si>
  <si>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</si>
  <si>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</si>
  <si>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</si>
  <si>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</si>
  <si>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</si>
  <si>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</si>
  <si>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</si>
  <si>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</si>
  <si>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</si>
  <si>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</si>
  <si>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</si>
  <si>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</si>
  <si>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</si>
  <si>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</si>
  <si>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</si>
  <si>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</si>
  <si>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</si>
  <si>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</si>
  <si>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</si>
  <si>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</si>
  <si>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</si>
  <si>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</si>
  <si>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</si>
  <si>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</si>
  <si>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</si>
  <si>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</si>
  <si>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</si>
  <si>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</si>
  <si>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</si>
  <si>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</si>
  <si>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</si>
  <si>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</si>
  <si>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</si>
  <si>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</si>
  <si>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</si>
  <si>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</si>
  <si>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</si>
  <si>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</si>
  <si>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</si>
  <si>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</si>
  <si>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</si>
  <si>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</si>
  <si>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</si>
  <si>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</si>
  <si>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</si>
  <si>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</si>
  <si>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</si>
  <si>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</si>
  <si>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</si>
  <si>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</si>
  <si>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</si>
  <si>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</si>
  <si>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</si>
  <si>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</si>
  <si>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</si>
  <si>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</si>
  <si>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</si>
  <si>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</si>
  <si>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</si>
  <si>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</si>
  <si>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</si>
  <si>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</si>
  <si>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</si>
  <si>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</si>
  <si>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</si>
  <si>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</si>
  <si>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</si>
  <si>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</si>
  <si>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</si>
  <si>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</si>
  <si>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</si>
  <si>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</si>
  <si>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</si>
  <si>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</si>
  <si>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</si>
  <si>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</si>
  <si>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</si>
  <si>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</si>
  <si>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</si>
  <si>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</si>
  <si>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</si>
  <si>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</si>
  <si>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</si>
  <si>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</si>
  <si>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</si>
  <si>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</si>
  <si>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</si>
  <si>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</si>
  <si>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</si>
  <si>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</si>
  <si>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</si>
  <si>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</si>
  <si>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</si>
  <si>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</si>
  <si>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</si>
  <si>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</si>
  <si>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</si>
  <si>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</si>
  <si>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</si>
  <si>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</si>
  <si>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</si>
  <si>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</si>
  <si>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</si>
  <si>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</si>
  <si>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</si>
  <si>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</si>
  <si>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</si>
  <si>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</si>
  <si>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</si>
  <si>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</si>
  <si>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</si>
  <si>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</si>
  <si>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</si>
  <si>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</si>
  <si>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</si>
  <si>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</si>
  <si>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</si>
  <si>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</si>
  <si>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</si>
  <si>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</si>
  <si>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</si>
  <si>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</si>
  <si>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</si>
  <si>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</si>
  <si>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</si>
  <si>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</si>
  <si>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</si>
  <si>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</si>
  <si>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</si>
  <si>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</si>
  <si>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</si>
  <si>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</si>
  <si>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</si>
  <si>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</si>
  <si>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</si>
  <si>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</si>
  <si>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</si>
  <si>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</si>
  <si>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</si>
  <si>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</si>
  <si>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</si>
  <si>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</si>
  <si>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</si>
  <si>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</si>
  <si>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</si>
  <si>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</si>
  <si>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</si>
  <si>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</si>
  <si>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</si>
  <si>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</si>
  <si>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</si>
  <si>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</si>
  <si>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</si>
  <si>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</si>
  <si>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</si>
  <si>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</si>
  <si>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</si>
  <si>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</si>
  <si>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</si>
  <si>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</si>
  <si>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</si>
  <si>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</si>
  <si>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</si>
  <si>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</si>
  <si>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</si>
  <si>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</si>
  <si>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</si>
  <si>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</si>
  <si>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</si>
  <si>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</si>
  <si>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</si>
  <si>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</si>
  <si>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</si>
  <si>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</si>
  <si>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</si>
  <si>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</si>
  <si>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</si>
  <si>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</si>
  <si>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</si>
  <si>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</si>
  <si>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</si>
  <si>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</si>
  <si>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</si>
  <si>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</si>
  <si>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</si>
  <si>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</si>
  <si>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</si>
  <si>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</si>
  <si>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</si>
  <si>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</si>
  <si>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</si>
  <si>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</si>
  <si>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</si>
  <si>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</si>
  <si>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</si>
  <si>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</si>
  <si>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</si>
  <si>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</si>
  <si>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</si>
  <si>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</si>
  <si>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</si>
  <si>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</si>
  <si>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</si>
  <si>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</si>
  <si>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</si>
  <si>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</si>
  <si>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</si>
  <si>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</si>
  <si>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</si>
  <si>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</si>
  <si>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</si>
  <si>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</si>
  <si>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</si>
  <si>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</si>
  <si>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</si>
  <si>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</si>
  <si>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</si>
  <si>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</si>
  <si>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</si>
  <si>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</si>
  <si>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</si>
  <si>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</si>
  <si>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</si>
  <si>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</si>
  <si>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</si>
  <si>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</si>
  <si>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</si>
  <si>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</si>
  <si>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</si>
  <si>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</si>
  <si>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</si>
  <si>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</si>
  <si>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</si>
  <si>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</si>
  <si>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</si>
  <si>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</si>
  <si>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</si>
  <si>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</si>
  <si>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</si>
  <si>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</si>
  <si>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</si>
  <si>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</si>
  <si>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</si>
  <si>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</si>
  <si>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</si>
  <si>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</si>
  <si>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</si>
  <si>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</si>
  <si>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</si>
  <si>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</si>
  <si>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</si>
  <si>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</si>
  <si>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</si>
  <si>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</si>
  <si>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</si>
  <si>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</si>
  <si>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</si>
  <si>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</si>
  <si>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</si>
  <si>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</si>
  <si>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</si>
  <si>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</si>
  <si>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</si>
  <si>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</si>
  <si>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</si>
  <si>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</si>
  <si>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</si>
  <si>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</si>
  <si>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</si>
  <si>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</si>
  <si>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</si>
  <si>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</si>
  <si>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</si>
  <si>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</si>
  <si>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</si>
  <si>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</si>
  <si>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</si>
  <si>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</si>
  <si>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</si>
  <si>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</si>
  <si>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</si>
  <si>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</si>
  <si>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</si>
  <si>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</si>
  <si>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</si>
  <si>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</si>
  <si>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</si>
  <si>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</si>
  <si>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</si>
  <si>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</si>
  <si>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</si>
  <si>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</si>
  <si>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</si>
  <si>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</si>
  <si>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</si>
  <si>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</si>
  <si>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</si>
  <si>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</si>
  <si>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</si>
  <si>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</si>
  <si>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</si>
  <si>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</si>
  <si>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</si>
  <si>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</si>
  <si>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</si>
  <si>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</si>
  <si>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</si>
  <si>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</si>
  <si>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</si>
  <si>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</si>
  <si>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</si>
  <si>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</si>
  <si>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</si>
  <si>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</si>
  <si>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</si>
  <si>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</si>
  <si>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</si>
  <si>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</si>
  <si>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</si>
  <si>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</si>
  <si>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</si>
  <si>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</si>
  <si>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</si>
  <si>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</si>
  <si>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</si>
  <si>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</si>
  <si>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</si>
  <si>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</si>
  <si>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</si>
  <si>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</si>
  <si>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</si>
  <si>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</si>
  <si>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</si>
  <si>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</si>
  <si>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</si>
  <si>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</si>
  <si>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</si>
  <si>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</si>
  <si>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</si>
  <si>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</si>
  <si>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</si>
  <si>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</si>
  <si>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</si>
  <si>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</si>
  <si>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</si>
  <si>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</si>
  <si>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</si>
  <si>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</si>
  <si>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</si>
  <si>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</si>
  <si>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</si>
  <si>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</si>
  <si>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</si>
  <si>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</si>
  <si>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</si>
  <si>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</si>
  <si>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</si>
  <si>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</si>
  <si>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</si>
  <si>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</si>
  <si>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</si>
  <si>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</si>
  <si>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</si>
  <si>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</si>
  <si>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</si>
  <si>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</si>
  <si>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</si>
  <si>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</si>
  <si>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</si>
  <si>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</si>
  <si>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</si>
  <si>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</si>
  <si>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</si>
  <si>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</si>
  <si>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</si>
  <si>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</si>
  <si>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</si>
  <si>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</si>
  <si>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</si>
  <si>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</si>
  <si>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</si>
  <si>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</si>
  <si>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</si>
  <si>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</si>
  <si>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</si>
  <si>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</si>
  <si>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</si>
  <si>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</si>
  <si>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</si>
  <si>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</si>
  <si>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</si>
  <si>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</si>
  <si>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</si>
  <si>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</si>
  <si>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</si>
  <si>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</si>
  <si>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</si>
  <si>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</si>
  <si>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</si>
  <si>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</si>
  <si>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</si>
  <si>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</si>
  <si>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</si>
  <si>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</si>
  <si>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</si>
  <si>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</si>
  <si>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</si>
  <si>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</si>
  <si>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</si>
  <si>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</si>
  <si>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</si>
  <si>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</si>
  <si>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</si>
  <si>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</si>
  <si>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</si>
  <si>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</si>
  <si>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</si>
  <si>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</si>
  <si>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</si>
  <si>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</si>
  <si>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</si>
  <si>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</si>
  <si>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</si>
  <si>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</si>
  <si>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</si>
  <si>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</si>
  <si>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</si>
  <si>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</si>
  <si>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</si>
  <si>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</si>
  <si>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</si>
  <si>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</si>
  <si>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</si>
  <si>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</si>
  <si>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</si>
  <si>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</si>
  <si>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</si>
  <si>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</si>
  <si>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</si>
  <si>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</si>
  <si>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</si>
  <si>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</si>
  <si>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</si>
  <si>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</si>
  <si>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</si>
  <si>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</si>
  <si>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</si>
  <si>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</si>
  <si>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</si>
  <si>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</si>
  <si>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</si>
  <si>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</si>
  <si>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</si>
  <si>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</si>
  <si>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</si>
  <si>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</si>
  <si>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</si>
  <si>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</si>
  <si>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</si>
  <si>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</si>
  <si>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</si>
  <si>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</si>
  <si>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</si>
  <si>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</si>
  <si>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</si>
  <si>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</si>
  <si>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</si>
  <si>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</si>
  <si>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</si>
  <si>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</si>
  <si>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</si>
  <si>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</si>
  <si>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</si>
  <si>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</si>
  <si>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</si>
  <si>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</si>
  <si>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</si>
  <si>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</si>
  <si>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</si>
  <si>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</si>
  <si>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</si>
  <si>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</si>
  <si>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</si>
  <si>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</si>
  <si>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</si>
  <si>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</si>
  <si>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</si>
  <si>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</si>
  <si>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</si>
  <si>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</si>
  <si>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</si>
  <si>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</si>
  <si>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</si>
  <si>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</si>
  <si>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</si>
  <si>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</si>
  <si>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</si>
  <si>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</si>
  <si>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</si>
  <si>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</si>
  <si>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</si>
  <si>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</si>
  <si>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</si>
  <si>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</si>
  <si>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</si>
  <si>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</si>
  <si>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</si>
  <si>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</si>
  <si>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</si>
  <si>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</si>
  <si>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</si>
  <si>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</si>
  <si>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</si>
  <si>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</si>
  <si>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</si>
  <si>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</si>
  <si>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</si>
  <si>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</si>
  <si>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</si>
  <si>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</si>
  <si>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</si>
  <si>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</si>
  <si>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</si>
  <si>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</si>
  <si>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</si>
  <si>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</si>
  <si>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</si>
  <si>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</si>
  <si>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</si>
  <si>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</si>
  <si>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</si>
  <si>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</si>
  <si>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</si>
  <si>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</si>
  <si>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</si>
  <si>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</si>
  <si>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</si>
  <si>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</si>
  <si>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</si>
  <si>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</si>
  <si>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</si>
  <si>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</si>
  <si>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</si>
  <si>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</si>
  <si>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</si>
  <si>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</si>
  <si>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</si>
  <si>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</si>
  <si>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</si>
  <si>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</si>
  <si>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</si>
  <si>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</si>
  <si>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</si>
  <si>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</si>
  <si>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</si>
  <si>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</si>
  <si>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</si>
  <si>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</si>
  <si>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</si>
  <si>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</si>
  <si>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</si>
  <si>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</si>
  <si>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</si>
  <si>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</si>
  <si>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</si>
  <si>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</si>
  <si>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</si>
  <si>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</si>
  <si>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</si>
  <si>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</si>
  <si>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</si>
  <si>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</si>
  <si>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</si>
  <si>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</si>
  <si>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</si>
  <si>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</si>
  <si>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</si>
  <si>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</si>
  <si>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</si>
  <si>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</si>
  <si>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</si>
  <si>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</si>
  <si>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</si>
  <si>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</si>
  <si>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</si>
  <si>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</si>
  <si>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</si>
  <si>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</si>
  <si>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</si>
  <si>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</si>
  <si>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</si>
  <si>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</si>
  <si>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</si>
  <si>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</si>
  <si>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</si>
  <si>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</si>
  <si>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</si>
  <si>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</si>
  <si>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</si>
  <si>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</si>
  <si>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</si>
  <si>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</si>
  <si>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</si>
  <si>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</si>
  <si>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</si>
  <si>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</si>
  <si>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</si>
  <si>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</si>
  <si>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</si>
  <si>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</si>
  <si>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</si>
  <si>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</si>
  <si>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</si>
  <si>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</si>
  <si>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</si>
  <si>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</si>
  <si>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</si>
  <si>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</si>
  <si>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</si>
  <si>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</si>
  <si>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</si>
  <si>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</si>
  <si>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</si>
  <si>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</si>
  <si>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</si>
  <si>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</si>
  <si>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</si>
  <si>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</si>
  <si>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</si>
  <si>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</si>
  <si>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</si>
  <si>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</si>
  <si>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</si>
  <si>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</si>
  <si>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</si>
  <si>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</si>
  <si>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</si>
  <si>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</si>
  <si>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</si>
  <si>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</si>
  <si>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</si>
  <si>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</si>
  <si>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</si>
  <si>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</si>
  <si>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</si>
  <si>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</si>
  <si>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</si>
  <si>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</si>
  <si>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</si>
  <si>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</si>
  <si>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</si>
  <si>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</si>
  <si>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</si>
  <si>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</si>
  <si>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</si>
  <si>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</si>
  <si>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</si>
  <si>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</si>
  <si>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</si>
  <si>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</si>
  <si>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</si>
  <si>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</si>
  <si>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</si>
  <si>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</si>
  <si>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</si>
  <si>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</si>
  <si>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</si>
  <si>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</si>
  <si>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</si>
  <si>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</si>
  <si>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</si>
  <si>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</si>
  <si>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</si>
  <si>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</si>
  <si>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</si>
  <si>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</si>
  <si>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</si>
  <si>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</si>
  <si>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</si>
  <si>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</si>
  <si>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</si>
  <si>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</si>
  <si>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</si>
  <si>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</si>
  <si>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</si>
  <si>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</si>
  <si>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</si>
  <si>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</si>
  <si>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</si>
  <si>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</si>
  <si>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</si>
  <si>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</si>
  <si>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</si>
  <si>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</si>
  <si>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</si>
  <si>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</si>
  <si>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</si>
  <si>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</si>
  <si>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</si>
  <si>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</si>
  <si>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</si>
  <si>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</si>
  <si>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</si>
  <si>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</si>
  <si>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</si>
  <si>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</si>
  <si>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</si>
  <si>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</si>
  <si>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</si>
  <si>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</si>
  <si>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</si>
  <si>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</si>
  <si>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</si>
  <si>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</si>
  <si>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</si>
  <si>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</si>
  <si>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</si>
  <si>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</si>
  <si>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</si>
  <si>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</si>
  <si>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</si>
  <si>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</si>
  <si>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</si>
  <si>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</si>
  <si>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</si>
  <si>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</si>
  <si>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</si>
  <si>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</si>
  <si>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</si>
  <si>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</si>
  <si>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</si>
  <si>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</si>
  <si>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</si>
  <si>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</si>
  <si>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</si>
  <si>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</si>
  <si>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</si>
  <si>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</si>
  <si>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</si>
  <si>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</si>
  <si>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</si>
  <si>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</si>
  <si>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</si>
  <si>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</si>
  <si>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</si>
  <si>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</si>
  <si>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</si>
  <si>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</si>
  <si>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</si>
  <si>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</si>
  <si>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</si>
  <si>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</si>
  <si>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</si>
  <si>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</si>
  <si>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</si>
  <si>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</si>
  <si>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</si>
  <si>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</si>
  <si>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</si>
  <si>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</si>
  <si>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</si>
  <si>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</si>
  <si>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</si>
  <si>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</si>
  <si>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</si>
  <si>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</si>
  <si>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</si>
  <si>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</si>
  <si>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</si>
  <si>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</si>
  <si>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</si>
  <si>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</si>
  <si>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</si>
  <si>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</si>
  <si>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</si>
  <si>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</si>
  <si>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</si>
  <si>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</si>
  <si>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</si>
  <si>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</si>
  <si>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</si>
  <si>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</si>
  <si>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</si>
  <si>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</si>
  <si>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</si>
  <si>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</si>
  <si>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</si>
  <si>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</si>
  <si>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</si>
  <si>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</si>
  <si>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</si>
  <si>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</si>
  <si>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</si>
  <si>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</si>
  <si>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</si>
  <si>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</si>
  <si>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</si>
  <si>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</si>
  <si>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</si>
  <si>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</si>
  <si>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</si>
  <si>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</si>
  <si>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</si>
  <si>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</si>
  <si>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</si>
  <si>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</si>
  <si>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</si>
  <si>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</si>
  <si>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</si>
  <si>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</si>
  <si>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</si>
  <si>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</si>
  <si>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</si>
  <si>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</si>
  <si>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</si>
  <si>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</si>
  <si>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</si>
  <si>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</si>
  <si>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</si>
  <si>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</si>
  <si>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</si>
  <si>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</si>
  <si>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</si>
  <si>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</si>
  <si>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</si>
  <si>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</si>
  <si>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</si>
  <si>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</si>
  <si>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</si>
  <si>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</si>
  <si>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</si>
  <si>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</si>
  <si>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</si>
  <si>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</si>
  <si>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</si>
  <si>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</si>
  <si>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</si>
  <si>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</si>
  <si>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</si>
  <si>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</si>
  <si>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</si>
  <si>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</si>
  <si>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</si>
  <si>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</si>
  <si>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</si>
  <si>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</si>
  <si>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</si>
  <si>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</si>
  <si>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</si>
  <si>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</si>
  <si>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</si>
  <si>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</si>
  <si>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</si>
  <si>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</si>
  <si>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</si>
  <si>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</si>
  <si>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</si>
  <si>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</si>
  <si>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</si>
  <si>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</si>
  <si>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</si>
  <si>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</si>
  <si>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</si>
  <si>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</si>
  <si>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</si>
  <si>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</si>
  <si>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</si>
  <si>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</si>
  <si>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</si>
  <si>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</si>
  <si>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</si>
  <si>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</si>
  <si>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</si>
  <si>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</si>
  <si>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</si>
  <si>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</si>
  <si>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</si>
  <si>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</si>
  <si>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</si>
  <si>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</si>
  <si>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</si>
  <si>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</si>
  <si>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</si>
  <si>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</si>
  <si>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</si>
  <si>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</si>
  <si>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</si>
  <si>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</si>
  <si>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</si>
  <si>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</si>
  <si>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</si>
  <si>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</si>
  <si>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</si>
  <si>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</si>
  <si>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</si>
  <si>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</si>
  <si>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</si>
  <si>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</si>
  <si>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</si>
  <si>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</si>
  <si>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</si>
  <si>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</si>
  <si>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</si>
  <si>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</si>
  <si>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</si>
  <si>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</si>
  <si>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</si>
  <si>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</si>
  <si>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</si>
  <si>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</si>
  <si>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</si>
  <si>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</si>
  <si>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</si>
  <si>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</si>
  <si>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</si>
  <si>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</si>
  <si>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</si>
  <si>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</si>
  <si>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</si>
  <si>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</si>
  <si>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</si>
  <si>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</si>
  <si>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</si>
  <si>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</si>
  <si>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</si>
  <si>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</si>
  <si>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</si>
  <si>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</si>
  <si>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</si>
  <si>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</si>
  <si>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</si>
  <si>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</si>
  <si>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</si>
  <si>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</si>
  <si>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</si>
  <si>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</si>
  <si>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</si>
  <si>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</si>
  <si>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</si>
  <si>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</si>
  <si>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</si>
  <si>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</si>
  <si>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</si>
  <si>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</si>
  <si>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</si>
  <si>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</si>
  <si>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</si>
  <si>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</si>
  <si>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</si>
  <si>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</si>
  <si>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</si>
  <si>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</si>
  <si>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</si>
  <si>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</si>
  <si>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</si>
  <si>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</si>
  <si>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</si>
  <si>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</si>
  <si>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</si>
  <si>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</si>
  <si>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</si>
  <si>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</si>
  <si>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</si>
  <si>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</si>
  <si>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</si>
  <si>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</si>
  <si>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</si>
  <si>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</si>
  <si>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</si>
  <si>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</si>
  <si>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</si>
  <si>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</si>
  <si>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</si>
  <si>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</si>
  <si>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</si>
  <si>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</si>
  <si>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</si>
  <si>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</si>
  <si>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</si>
  <si>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</si>
  <si>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</si>
  <si>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</si>
  <si>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</si>
  <si>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</si>
  <si>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</si>
  <si>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</si>
  <si>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</si>
  <si>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</si>
  <si>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</si>
  <si>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</si>
  <si>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</si>
  <si>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</si>
  <si>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</si>
  <si>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</si>
  <si>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</si>
  <si>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</si>
  <si>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</si>
  <si>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</si>
  <si>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</si>
  <si>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</si>
  <si>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</si>
  <si>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</si>
  <si>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</si>
  <si>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</si>
  <si>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</si>
  <si>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</si>
  <si>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</si>
  <si>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</si>
  <si>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</si>
  <si>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</si>
  <si>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</si>
  <si>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</si>
  <si>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</si>
  <si>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</si>
  <si>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</si>
  <si>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</si>
  <si>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</si>
  <si>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</si>
  <si>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</si>
  <si>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</si>
  <si>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</si>
  <si>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</si>
  <si>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</si>
  <si>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</si>
  <si>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</si>
  <si>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</si>
  <si>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</si>
  <si>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</si>
  <si>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</si>
  <si>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</si>
  <si>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</si>
  <si>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</si>
  <si>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</si>
  <si>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</si>
  <si>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</si>
  <si>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</si>
  <si>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</si>
  <si>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</si>
  <si>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</si>
  <si>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</si>
  <si>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</si>
  <si>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</si>
  <si>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</si>
  <si>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</si>
  <si>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</si>
  <si>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</si>
  <si>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</si>
  <si>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</si>
  <si>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</si>
  <si>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</si>
  <si>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</si>
  <si>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</si>
  <si>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</si>
  <si>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</si>
  <si>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</si>
  <si>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</si>
  <si>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</si>
  <si>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</si>
  <si>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</si>
  <si>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</si>
  <si>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</si>
  <si>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</si>
  <si>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</si>
  <si>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</si>
  <si>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</si>
  <si>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</si>
  <si>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</si>
  <si>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</si>
  <si>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</si>
  <si>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</si>
  <si>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</si>
  <si>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</si>
  <si>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</si>
  <si>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</si>
  <si>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</si>
  <si>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</si>
  <si>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</si>
  <si>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</si>
  <si>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</si>
  <si>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</si>
  <si>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</si>
  <si>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</si>
  <si>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</si>
  <si>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</si>
  <si>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</si>
  <si>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</si>
  <si>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</si>
  <si>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</si>
  <si>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</si>
  <si>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</si>
  <si>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</si>
  <si>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</si>
  <si>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</si>
  <si>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</si>
  <si>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</si>
  <si>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</si>
  <si>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</si>
  <si>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</si>
  <si>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</si>
  <si>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</si>
  <si>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</si>
  <si>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</si>
  <si>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</si>
  <si>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</si>
  <si>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</si>
  <si>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</si>
  <si>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</si>
  <si>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</si>
  <si>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</si>
  <si>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</si>
  <si>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</si>
  <si>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</si>
  <si>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</si>
  <si>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</si>
  <si>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</si>
  <si>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</si>
  <si>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</si>
  <si>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</si>
  <si>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</si>
  <si>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</si>
  <si>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</si>
  <si>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</si>
  <si>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</si>
  <si>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</si>
  <si>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</si>
  <si>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</si>
  <si>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</si>
  <si>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</si>
  <si>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</si>
  <si>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</si>
  <si>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</si>
  <si>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</si>
  <si>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</si>
  <si>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</si>
  <si>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</si>
  <si>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</si>
  <si>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</si>
  <si>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</si>
  <si>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</si>
  <si>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</si>
  <si>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</si>
  <si>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</si>
  <si>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</si>
  <si>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</si>
  <si>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</si>
  <si>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</si>
  <si>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</si>
  <si>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</si>
  <si>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</si>
  <si>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</si>
  <si>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</si>
  <si>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</si>
  <si>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</si>
  <si>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</si>
  <si>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</si>
  <si>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</si>
  <si>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</si>
  <si>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</si>
  <si>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</si>
  <si>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</si>
  <si>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</si>
  <si>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</si>
  <si>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</si>
  <si>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</si>
  <si>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</si>
  <si>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</si>
  <si>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</si>
  <si>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</si>
  <si>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</si>
  <si>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</si>
  <si>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</si>
  <si>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</si>
  <si>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</si>
  <si>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</si>
  <si>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</si>
  <si>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</si>
  <si>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</si>
  <si>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</si>
  <si>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</si>
  <si>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</si>
  <si>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</si>
  <si>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</si>
  <si>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</si>
  <si>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</si>
  <si>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</si>
  <si>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</si>
  <si>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</si>
  <si>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</si>
  <si>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</si>
  <si>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</si>
  <si>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</si>
  <si>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</si>
  <si>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</si>
  <si>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</si>
  <si>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</si>
  <si>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</si>
  <si>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</si>
  <si>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</si>
  <si>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</si>
  <si>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</si>
  <si>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</si>
  <si>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</si>
  <si>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</si>
  <si>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</si>
  <si>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</si>
  <si>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</si>
  <si>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</si>
  <si>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</si>
  <si>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</si>
  <si>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</si>
  <si>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</si>
  <si>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</si>
  <si>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</si>
  <si>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</si>
  <si>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</si>
  <si>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</si>
  <si>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</si>
  <si>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</si>
  <si>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</si>
  <si>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</si>
  <si>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</si>
  <si>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</si>
  <si>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</si>
  <si>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</si>
  <si>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</si>
  <si>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</si>
  <si>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</si>
  <si>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</si>
  <si>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</si>
  <si>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</si>
  <si>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</si>
  <si>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</si>
  <si>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</si>
  <si>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</si>
  <si>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</si>
  <si>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</si>
  <si>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</si>
  <si>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</si>
  <si>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</si>
  <si>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</si>
  <si>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</si>
  <si>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</si>
  <si>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</si>
  <si>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</si>
  <si>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</si>
  <si>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</si>
  <si>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</si>
  <si>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</si>
  <si>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</si>
  <si>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</si>
  <si>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</si>
  <si>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</si>
  <si>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</si>
  <si>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</si>
  <si>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</si>
  <si>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</si>
  <si>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</si>
  <si>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</si>
  <si>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</si>
  <si>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</si>
  <si>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</si>
  <si>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</si>
  <si>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</si>
  <si>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</si>
  <si>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</si>
  <si>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</si>
  <si>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</si>
  <si>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</si>
  <si>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</si>
  <si>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</si>
  <si>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</si>
  <si>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</si>
  <si>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</si>
  <si>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</si>
  <si>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</si>
  <si>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</si>
  <si>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</si>
  <si>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</si>
  <si>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</si>
  <si>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</si>
  <si>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</si>
  <si>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</si>
  <si>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</si>
  <si>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</si>
  <si>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</si>
  <si>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</si>
  <si>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</si>
  <si>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</si>
  <si>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</si>
  <si>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</si>
  <si>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</si>
  <si>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</si>
  <si>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</si>
  <si>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</si>
  <si>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</si>
  <si>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</si>
  <si>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</si>
  <si>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</si>
  <si>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</si>
  <si>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</si>
  <si>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</si>
  <si>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</si>
  <si>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</si>
  <si>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</si>
  <si>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</si>
  <si>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</si>
  <si>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</si>
  <si>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</si>
  <si>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</si>
  <si>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</si>
  <si>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</si>
  <si>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</si>
  <si>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</si>
  <si>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</si>
  <si>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</si>
  <si>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</si>
  <si>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</si>
  <si>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</si>
  <si>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</si>
  <si>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</si>
  <si>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</si>
  <si>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</si>
  <si>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</si>
  <si>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</si>
  <si>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</si>
  <si>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</si>
  <si>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</si>
  <si>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</si>
  <si>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</si>
  <si>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</si>
  <si>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</si>
  <si>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</si>
  <si>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</si>
  <si>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</si>
  <si>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</si>
  <si>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</si>
  <si>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</si>
  <si>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</si>
  <si>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</si>
  <si>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</si>
  <si>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</si>
  <si>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</si>
  <si>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</si>
  <si>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</si>
  <si>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</si>
  <si>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</si>
  <si>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</si>
  <si>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</si>
  <si>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</si>
  <si>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</si>
  <si>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</si>
  <si>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</si>
  <si>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</si>
  <si>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</si>
  <si>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</si>
  <si>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</si>
  <si>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</si>
  <si>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</si>
  <si>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</si>
  <si>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</si>
  <si>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</si>
  <si>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</si>
  <si>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</si>
  <si>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</si>
  <si>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</si>
  <si>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</si>
  <si>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</si>
  <si>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</si>
  <si>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</si>
  <si>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</si>
  <si>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</si>
  <si>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</si>
  <si>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</si>
  <si>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</si>
  <si>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</si>
  <si>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</si>
  <si>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</si>
  <si>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</si>
  <si>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</si>
  <si>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</si>
  <si>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</si>
  <si>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</si>
  <si>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</si>
  <si>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</si>
  <si>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</si>
  <si>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</si>
  <si>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</si>
  <si>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</si>
  <si>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</si>
  <si>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</si>
  <si>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</si>
  <si>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</si>
  <si>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</si>
  <si>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</si>
  <si>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</si>
  <si>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</si>
  <si>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</si>
  <si>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</si>
  <si>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</si>
  <si>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</si>
  <si>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</si>
  <si>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</si>
  <si>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</si>
  <si>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</si>
  <si>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</si>
  <si>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</si>
  <si>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</si>
  <si>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</si>
  <si>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</si>
  <si>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</si>
  <si>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</si>
  <si>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</si>
  <si>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</si>
  <si>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</si>
  <si>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</si>
  <si>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</si>
  <si>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</si>
  <si>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</si>
  <si>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</si>
  <si>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</si>
  <si>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</si>
  <si>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</si>
  <si>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</si>
  <si>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</si>
  <si>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</si>
  <si>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</si>
  <si>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</si>
  <si>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</si>
  <si>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</si>
  <si>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</si>
  <si>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</si>
  <si>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</si>
  <si>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</si>
  <si>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</si>
  <si>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</si>
  <si>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</si>
  <si>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</si>
  <si>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</si>
  <si>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</si>
  <si>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</si>
  <si>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</si>
  <si>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</si>
  <si>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</si>
  <si>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</si>
  <si>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</si>
  <si>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</si>
  <si>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</si>
  <si>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</si>
  <si>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</si>
  <si>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</si>
  <si>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</si>
  <si>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</si>
  <si>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</si>
  <si>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</si>
  <si>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</si>
  <si>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</si>
  <si>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</si>
  <si>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</si>
  <si>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</si>
  <si>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</si>
  <si>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</si>
  <si>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</si>
  <si>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</si>
  <si>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</si>
  <si>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</si>
  <si>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</si>
  <si>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</si>
  <si>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</si>
  <si>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</si>
  <si>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</si>
  <si>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</si>
  <si>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</si>
  <si>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</si>
  <si>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</si>
  <si>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</si>
  <si>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</si>
  <si>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</si>
  <si>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</si>
  <si>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</si>
  <si>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</si>
  <si>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</si>
  <si>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</si>
  <si>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</si>
  <si>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</si>
  <si>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</si>
  <si>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</si>
  <si>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</si>
  <si>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</si>
  <si>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</si>
  <si>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</si>
  <si>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</si>
  <si>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</si>
  <si>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</si>
  <si>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</si>
  <si>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</si>
  <si>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</si>
  <si>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</si>
  <si>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</si>
  <si>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</si>
  <si>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</si>
  <si>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</si>
  <si>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</si>
  <si>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</si>
  <si>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</si>
  <si>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</si>
  <si>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</si>
  <si>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</si>
  <si>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</si>
  <si>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</si>
  <si>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</si>
  <si>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</si>
  <si>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</si>
  <si>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</si>
  <si>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</si>
  <si>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</si>
  <si>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</si>
  <si>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</si>
  <si>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</si>
  <si>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</si>
  <si>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</si>
  <si>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</si>
  <si>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</si>
  <si>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</si>
  <si>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</si>
  <si>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</si>
  <si>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</si>
  <si>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</si>
  <si>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</si>
  <si>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</si>
  <si>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</si>
  <si>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</si>
  <si>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</si>
  <si>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</si>
  <si>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</si>
  <si>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</si>
  <si>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</si>
  <si>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</si>
  <si>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</si>
  <si>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</si>
  <si>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</si>
  <si>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</si>
  <si>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</si>
  <si>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</si>
  <si>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</si>
  <si>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</si>
  <si>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</si>
  <si>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</si>
  <si>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</si>
  <si>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</si>
  <si>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</si>
  <si>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</si>
  <si>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</si>
  <si>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</si>
  <si>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</si>
  <si>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</si>
  <si>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</si>
  <si>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</si>
  <si>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</si>
  <si>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</si>
  <si>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</si>
  <si>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</si>
  <si>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</si>
  <si>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</si>
  <si>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</si>
  <si>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</si>
  <si>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</si>
  <si>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</si>
  <si>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</si>
  <si>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</si>
  <si>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</si>
  <si>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</si>
  <si>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</si>
  <si>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</si>
  <si>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</si>
  <si>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</si>
  <si>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</si>
  <si>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</si>
  <si>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</si>
  <si>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</si>
  <si>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</si>
  <si>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</si>
  <si>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</si>
  <si>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</si>
  <si>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</si>
  <si>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</si>
  <si>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</si>
  <si>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</si>
  <si>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</si>
  <si>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</si>
  <si>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</si>
  <si>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</si>
  <si>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</si>
  <si>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</si>
  <si>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</si>
  <si>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</si>
  <si>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</si>
  <si>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</si>
  <si>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</si>
  <si>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</si>
  <si>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</si>
  <si>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</si>
  <si>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</si>
  <si>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</si>
  <si>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</si>
  <si>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</si>
  <si>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</si>
  <si>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</si>
  <si>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</si>
  <si>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</si>
  <si>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</si>
  <si>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</si>
  <si>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</si>
  <si>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</si>
  <si>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</si>
  <si>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</si>
  <si>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</si>
  <si>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</si>
  <si>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</si>
  <si>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</si>
  <si>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</si>
  <si>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</si>
  <si>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</si>
  <si>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</si>
  <si>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</si>
  <si>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</si>
  <si>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</si>
  <si>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</si>
  <si>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</si>
  <si>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</si>
  <si>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</si>
  <si>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</si>
  <si>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</si>
  <si>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</si>
  <si>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</si>
  <si>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</si>
  <si>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</si>
  <si>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</si>
  <si>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</si>
  <si>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</si>
  <si>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</si>
  <si>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</si>
  <si>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</si>
  <si>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</si>
  <si>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</si>
  <si>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</si>
  <si>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</si>
  <si>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</si>
  <si>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</si>
  <si>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</si>
  <si>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</si>
  <si>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</si>
  <si>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</si>
  <si>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</si>
  <si>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</si>
  <si>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</si>
  <si>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</si>
  <si>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</si>
  <si>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</si>
  <si>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</si>
  <si>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</si>
  <si>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</si>
  <si>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</si>
  <si>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</si>
  <si>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</si>
  <si>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</si>
  <si>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</si>
  <si>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</si>
  <si>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</si>
  <si>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</si>
  <si>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</si>
  <si>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</si>
  <si>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</si>
  <si>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</si>
  <si>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</si>
  <si>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</si>
  <si>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</si>
  <si>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</si>
  <si>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</si>
  <si>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</si>
  <si>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</si>
  <si>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</si>
  <si>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</si>
  <si>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</si>
  <si>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</si>
  <si>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</si>
  <si>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</si>
  <si>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</si>
  <si>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</si>
  <si>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</si>
  <si>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</si>
  <si>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</si>
  <si>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</si>
  <si>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</si>
  <si>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</si>
  <si>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</si>
  <si>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</si>
  <si>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</si>
  <si>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</si>
  <si>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</si>
  <si>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</si>
  <si>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</si>
  <si>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</si>
  <si>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</si>
  <si>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</si>
  <si>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</si>
  <si>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</si>
  <si>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</si>
  <si>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</si>
  <si>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</si>
  <si>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</si>
  <si>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</si>
  <si>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</si>
  <si>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</si>
  <si>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</si>
  <si>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</si>
  <si>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</si>
  <si>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</si>
  <si>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</si>
  <si>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</si>
  <si>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</si>
  <si>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</si>
  <si>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</si>
  <si>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</si>
  <si>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</si>
  <si>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</si>
  <si>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</si>
  <si>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</si>
  <si>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</si>
  <si>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</si>
  <si>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</si>
  <si>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</si>
  <si>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</si>
  <si>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</si>
  <si>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</si>
  <si>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</si>
  <si>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</si>
  <si>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</si>
  <si>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</si>
  <si>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</si>
  <si>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</si>
  <si>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</si>
  <si>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</si>
  <si>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</si>
  <si>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</si>
  <si>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</si>
  <si>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</si>
  <si>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</si>
  <si>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</si>
  <si>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</si>
  <si>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</si>
  <si>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</si>
  <si>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</si>
  <si>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</si>
  <si>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</si>
  <si>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</si>
  <si>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</si>
  <si>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</si>
  <si>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</si>
  <si>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</si>
  <si>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</si>
  <si>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</si>
  <si>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</si>
  <si>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</si>
  <si>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</si>
  <si>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</si>
  <si>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</si>
  <si>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</si>
  <si>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</si>
  <si>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</si>
  <si>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</si>
  <si>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</si>
  <si>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</si>
  <si>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</si>
  <si>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</si>
  <si>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</si>
  <si>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</si>
  <si>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</si>
  <si>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</si>
  <si>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</si>
  <si>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</si>
  <si>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</si>
  <si>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</si>
  <si>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</si>
  <si>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</si>
  <si>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</si>
  <si>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</si>
  <si>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</si>
  <si>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</si>
  <si>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</si>
  <si>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</si>
  <si>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</si>
  <si>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</si>
  <si>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</si>
  <si>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</si>
  <si>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</si>
  <si>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</si>
  <si>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</si>
  <si>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</si>
  <si>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</si>
  <si>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</si>
  <si>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</si>
  <si>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</si>
  <si>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</si>
  <si>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</si>
  <si>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</si>
  <si>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</si>
  <si>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</si>
  <si>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</si>
  <si>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</si>
  <si>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</si>
  <si>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</si>
  <si>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</si>
  <si>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</si>
  <si>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</si>
  <si>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</si>
  <si>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</si>
  <si>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</si>
  <si>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</si>
  <si>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</si>
  <si>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</si>
  <si>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</si>
  <si>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</si>
  <si>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</si>
  <si>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</si>
  <si>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</si>
  <si>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</si>
  <si>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</si>
  <si>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</si>
  <si>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</si>
  <si>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</si>
  <si>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</si>
  <si>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</si>
  <si>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</si>
  <si>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</si>
  <si>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</si>
  <si>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</si>
  <si>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</si>
  <si>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</si>
  <si>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</si>
  <si>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</si>
  <si>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</si>
  <si>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</si>
  <si>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</si>
  <si>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</si>
  <si>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</si>
  <si>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</si>
  <si>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</si>
  <si>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</si>
  <si>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</si>
  <si>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</si>
  <si>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</si>
  <si>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</si>
  <si>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</si>
  <si>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</si>
  <si>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</si>
  <si>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</si>
  <si>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</si>
  <si>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</si>
  <si>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</si>
  <si>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</si>
  <si>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</si>
  <si>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</si>
  <si>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</si>
  <si>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</si>
  <si>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</si>
  <si>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</si>
  <si>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</si>
  <si>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</si>
  <si>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</si>
  <si>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</si>
  <si>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</si>
  <si>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</si>
  <si>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</si>
  <si>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</si>
  <si>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</si>
  <si>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</si>
  <si>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</si>
  <si>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</si>
  <si>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</si>
  <si>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</si>
  <si>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</si>
  <si>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</si>
  <si>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</si>
  <si>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</si>
  <si>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</si>
  <si>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</si>
  <si>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</si>
  <si>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</si>
  <si>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</si>
  <si>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</si>
  <si>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</si>
  <si>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</si>
  <si>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</si>
  <si>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</si>
  <si>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</si>
  <si>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</si>
  <si>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</si>
  <si>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</si>
  <si>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</si>
  <si>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</si>
  <si>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</si>
  <si>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</si>
  <si>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</si>
  <si>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</si>
  <si>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</si>
  <si>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</si>
  <si>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</si>
  <si>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</si>
  <si>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</si>
  <si>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</si>
  <si>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</si>
  <si>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</si>
  <si>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</si>
  <si>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</si>
  <si>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</si>
  <si>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</si>
  <si>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</si>
  <si>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</si>
  <si>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</si>
  <si>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</si>
  <si>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</si>
  <si>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</si>
  <si>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</si>
  <si>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</si>
  <si>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</si>
  <si>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</si>
  <si>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</si>
  <si>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</si>
  <si>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</si>
  <si>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</si>
  <si>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</si>
  <si>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</si>
  <si>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</si>
  <si>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</si>
  <si>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</si>
  <si>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</si>
  <si>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</si>
  <si>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</si>
  <si>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</si>
  <si>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</si>
  <si>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</si>
  <si>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</si>
  <si>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</si>
  <si>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</si>
  <si>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</si>
  <si>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</si>
  <si>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</si>
  <si>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</si>
  <si>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</si>
  <si>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</si>
  <si>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</si>
  <si>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</si>
  <si>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</si>
  <si>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</si>
  <si>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</si>
  <si>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</si>
  <si>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</si>
  <si>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</si>
  <si>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</si>
  <si>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</si>
  <si>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</si>
  <si>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</si>
  <si>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</si>
  <si>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</si>
  <si>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</si>
  <si>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</si>
  <si>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</si>
  <si>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</si>
  <si>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</si>
  <si>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</si>
  <si>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</si>
  <si>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</si>
  <si>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</si>
  <si>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</si>
  <si>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</si>
  <si>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</si>
  <si>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</si>
  <si>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</si>
  <si>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</si>
  <si>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</si>
  <si>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</si>
  <si>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</si>
  <si>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</si>
  <si>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</si>
  <si>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</si>
  <si>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</si>
  <si>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</si>
  <si>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</si>
  <si>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</si>
  <si>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</si>
  <si>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</si>
  <si>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</si>
  <si>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</si>
  <si>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</si>
  <si>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</si>
  <si>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</si>
  <si>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</si>
  <si>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</si>
  <si>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</si>
  <si>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</si>
  <si>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</si>
  <si>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</si>
  <si>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</si>
  <si>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</si>
  <si>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</si>
  <si>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</si>
  <si>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</si>
  <si>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</si>
  <si>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</si>
  <si>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</si>
  <si>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</si>
  <si>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</si>
  <si>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</si>
  <si>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</si>
  <si>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</si>
  <si>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</si>
  <si>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</si>
  <si>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</si>
  <si>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</si>
  <si>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</si>
  <si>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</si>
  <si>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</si>
  <si>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</si>
  <si>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</si>
  <si>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</si>
  <si>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</si>
  <si>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</si>
  <si>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</si>
  <si>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</si>
  <si>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</si>
  <si>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</si>
  <si>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</si>
  <si>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</si>
  <si>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</si>
  <si>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</si>
  <si>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</si>
  <si>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</si>
  <si>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</si>
  <si>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</si>
  <si>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</si>
  <si>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</si>
  <si>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</si>
  <si>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</si>
  <si>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</si>
  <si>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</si>
  <si>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</si>
  <si>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</si>
  <si>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</si>
  <si>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</si>
  <si>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</si>
  <si>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</si>
  <si>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</si>
  <si>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</si>
  <si>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</si>
  <si>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</si>
  <si>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</si>
  <si>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</si>
  <si>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</si>
  <si>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</si>
  <si>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</si>
  <si>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</si>
  <si>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</si>
  <si>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</si>
  <si>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</si>
  <si>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</si>
  <si>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</si>
  <si>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</si>
  <si>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</si>
  <si>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</si>
  <si>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</si>
  <si>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</si>
  <si>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</si>
  <si>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</si>
  <si>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</si>
  <si>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</si>
  <si>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</si>
  <si>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</si>
  <si>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</si>
  <si>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</si>
  <si>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</si>
  <si>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</si>
  <si>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</si>
  <si>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</si>
  <si>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</si>
  <si>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</si>
  <si>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</si>
  <si>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</si>
  <si>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</si>
  <si>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</si>
  <si>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</si>
  <si>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</si>
  <si>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</si>
  <si>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</si>
  <si>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</si>
  <si>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</si>
  <si>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</si>
  <si>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</si>
  <si>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</si>
  <si>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</si>
  <si>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</si>
  <si>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</si>
  <si>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</si>
  <si>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</si>
  <si>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</si>
  <si>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</si>
  <si>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</si>
  <si>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</si>
  <si>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</si>
  <si>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</si>
  <si>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</si>
  <si>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</si>
  <si>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</si>
  <si>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</si>
  <si>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</si>
  <si>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</si>
  <si>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</si>
  <si>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</si>
  <si>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</si>
  <si>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</si>
  <si>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</si>
  <si>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</si>
  <si>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</si>
  <si>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</si>
  <si>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</si>
  <si>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</si>
  <si>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</si>
  <si>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</si>
  <si>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</si>
  <si>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</si>
  <si>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</si>
  <si>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</si>
  <si>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</si>
  <si>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</si>
  <si>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</si>
  <si>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</si>
  <si>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</si>
  <si>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</si>
  <si>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</si>
  <si>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</si>
  <si>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</si>
  <si>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</si>
  <si>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</si>
  <si>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</si>
  <si>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</si>
  <si>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</si>
  <si>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</si>
  <si>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</si>
  <si>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</si>
  <si>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</si>
  <si>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</si>
  <si>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</si>
  <si>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</si>
  <si>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</si>
  <si>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</si>
  <si>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</si>
  <si>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</si>
  <si>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</si>
  <si>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</si>
  <si>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</si>
  <si>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</si>
  <si>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</si>
  <si>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</si>
  <si>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</si>
  <si>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</si>
  <si>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</si>
  <si>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</si>
  <si>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</si>
  <si>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</si>
  <si>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</si>
  <si>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</si>
  <si>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</si>
  <si>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</si>
  <si>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</si>
  <si>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</si>
  <si>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</si>
  <si>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</si>
  <si>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</si>
  <si>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</si>
  <si>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</si>
  <si>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</si>
  <si>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</si>
  <si>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</si>
  <si>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</si>
  <si>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</si>
  <si>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</si>
  <si>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</si>
  <si>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</si>
  <si>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</si>
  <si>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</si>
  <si>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</si>
  <si>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</si>
  <si>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</si>
  <si>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</si>
  <si>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</si>
  <si>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</si>
  <si>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</si>
  <si>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</si>
  <si>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</si>
  <si>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</si>
  <si>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</si>
  <si>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</si>
  <si>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</si>
  <si>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</si>
  <si>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</si>
  <si>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</si>
  <si>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</si>
  <si>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</si>
  <si>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</si>
  <si>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</si>
  <si>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</si>
  <si>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</si>
  <si>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</si>
  <si>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</si>
  <si>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</si>
  <si>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</si>
  <si>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</si>
  <si>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</si>
  <si>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</si>
  <si>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</si>
  <si>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</si>
  <si>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</si>
  <si>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</si>
  <si>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</si>
  <si>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</si>
  <si>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</si>
  <si>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</si>
  <si>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</si>
  <si>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</si>
  <si>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</si>
  <si>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</si>
  <si>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</si>
  <si>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</si>
  <si>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</si>
  <si>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</si>
  <si>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</si>
  <si>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</si>
  <si>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</si>
  <si>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</si>
  <si>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</si>
  <si>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</si>
  <si>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</si>
  <si>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</si>
  <si>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</si>
  <si>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</si>
  <si>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</si>
  <si>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</si>
  <si>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</si>
  <si>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</si>
  <si>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</si>
  <si>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</si>
  <si>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</si>
  <si>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</si>
  <si>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</si>
  <si>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</si>
  <si>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</si>
  <si>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</si>
  <si>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</si>
  <si>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</si>
  <si>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</si>
  <si>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</si>
  <si>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</si>
  <si>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</si>
  <si>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</si>
  <si>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</si>
  <si>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</si>
  <si>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</si>
  <si>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</si>
  <si>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</si>
  <si>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</si>
  <si>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</si>
  <si>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</si>
  <si>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</si>
  <si>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</si>
  <si>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</si>
  <si>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</si>
  <si>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</si>
  <si>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</si>
  <si>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</si>
  <si>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</si>
  <si>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</si>
  <si>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</si>
  <si>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</si>
  <si>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</si>
  <si>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</si>
  <si>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</si>
  <si>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</si>
  <si>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</si>
  <si>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</si>
  <si>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</si>
  <si>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</si>
  <si>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</si>
  <si>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</si>
  <si>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</si>
  <si>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</si>
  <si>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</si>
  <si>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</si>
  <si>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</si>
  <si>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</si>
  <si>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</si>
  <si>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</si>
  <si>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</si>
  <si>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</si>
  <si>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</si>
  <si>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</si>
  <si>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</si>
  <si>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</si>
  <si>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</si>
  <si>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</si>
  <si>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</si>
  <si>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</si>
  <si>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</si>
  <si>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</si>
  <si>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</si>
  <si>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</si>
  <si>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</si>
  <si>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</si>
  <si>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</si>
  <si>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</si>
  <si>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</si>
  <si>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</si>
  <si>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</si>
  <si>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</si>
  <si>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</si>
  <si>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</si>
  <si>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</si>
  <si>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</si>
  <si>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</si>
  <si>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</si>
  <si>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</si>
  <si>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</si>
  <si>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</si>
  <si>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</si>
  <si>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</si>
  <si>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</si>
  <si>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</si>
  <si>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</si>
  <si>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</si>
  <si>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</si>
  <si>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</si>
  <si>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</si>
  <si>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</si>
  <si>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</si>
  <si>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</si>
  <si>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</si>
  <si>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</si>
  <si>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</si>
  <si>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</si>
  <si>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</si>
  <si>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</si>
  <si>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</si>
  <si>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</si>
  <si>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</si>
  <si>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</si>
  <si>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</si>
  <si>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</si>
  <si>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</si>
  <si>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</si>
  <si>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</si>
  <si>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</si>
  <si>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</si>
  <si>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</si>
  <si>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</si>
  <si>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</si>
  <si>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</si>
  <si>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</si>
  <si>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</si>
  <si>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</si>
  <si>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</si>
  <si>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</si>
  <si>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</si>
  <si>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</si>
  <si>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</si>
  <si>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</si>
  <si>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</si>
  <si>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</si>
  <si>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</si>
  <si>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</si>
  <si>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</si>
  <si>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</si>
  <si>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</si>
  <si>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</si>
  <si>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</si>
  <si>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</si>
  <si>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</si>
  <si>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</si>
  <si>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</si>
  <si>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</si>
  <si>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</si>
  <si>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</si>
  <si>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</si>
  <si>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</si>
  <si>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</si>
  <si>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</si>
  <si>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</si>
  <si>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</si>
  <si>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</si>
  <si>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</si>
  <si>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</si>
  <si>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</si>
  <si>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</si>
  <si>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</si>
  <si>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</si>
  <si>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</si>
  <si>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</si>
  <si>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</si>
  <si>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</si>
  <si>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</si>
  <si>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</si>
  <si>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</si>
  <si>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</si>
  <si>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</si>
  <si>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</si>
  <si>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</si>
  <si>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</si>
  <si>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</si>
  <si>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</si>
  <si>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</si>
  <si>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</si>
  <si>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</si>
  <si>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</si>
  <si>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</si>
  <si>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</si>
  <si>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</si>
  <si>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</si>
  <si>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</si>
  <si>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</si>
  <si>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</si>
  <si>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</si>
  <si>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</si>
  <si>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</si>
  <si>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</si>
  <si>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</si>
  <si>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</si>
  <si>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</si>
  <si>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</si>
  <si>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</si>
  <si>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</si>
  <si>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</si>
  <si>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</si>
  <si>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</si>
  <si>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</si>
  <si>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</si>
  <si>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</si>
  <si>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</si>
  <si>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</si>
  <si>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</si>
  <si>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</si>
  <si>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</si>
  <si>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</si>
  <si>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</si>
  <si>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</si>
  <si>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</si>
  <si>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</si>
  <si>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</si>
  <si>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</si>
  <si>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</si>
  <si>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</si>
  <si>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</si>
  <si>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</si>
  <si>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</si>
  <si>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</si>
  <si>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</si>
  <si>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</si>
  <si>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</si>
  <si>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</si>
  <si>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</si>
  <si>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</si>
  <si>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</si>
  <si>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</si>
  <si>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</si>
  <si>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</si>
  <si>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</si>
  <si>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</si>
  <si>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</si>
  <si>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</si>
  <si>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</si>
  <si>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</si>
  <si>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</si>
  <si>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</si>
  <si>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</si>
  <si>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</si>
  <si>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</si>
  <si>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</si>
  <si>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</si>
  <si>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</si>
  <si>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</si>
  <si>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</si>
  <si>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</si>
  <si>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</si>
  <si>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</si>
  <si>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</si>
  <si>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</si>
  <si>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</si>
  <si>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</si>
  <si>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</si>
  <si>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</si>
  <si>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</si>
  <si>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</si>
  <si>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</si>
  <si>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</si>
  <si>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</si>
  <si>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</si>
  <si>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</si>
  <si>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</si>
  <si>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</si>
  <si>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</si>
  <si>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</si>
  <si>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</si>
  <si>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</si>
  <si>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</si>
  <si>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</si>
  <si>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</si>
  <si>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</si>
  <si>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</si>
  <si>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</si>
  <si>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</si>
  <si>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</si>
  <si>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</si>
  <si>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</si>
  <si>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</si>
  <si>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</si>
  <si>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</si>
  <si>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</si>
  <si>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</si>
  <si>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</si>
  <si>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</si>
  <si>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</si>
  <si>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</si>
  <si>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</si>
  <si>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</si>
  <si>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</si>
  <si>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</si>
  <si>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</si>
  <si>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</si>
  <si>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</si>
  <si>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</si>
  <si>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</si>
  <si>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</si>
  <si>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</si>
  <si>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</si>
  <si>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</si>
  <si>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</si>
  <si>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</si>
  <si>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</si>
  <si>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</si>
  <si>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</si>
  <si>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</si>
  <si>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</si>
  <si>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</si>
  <si>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</si>
  <si>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</si>
  <si>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</si>
  <si>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</si>
  <si>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</si>
  <si>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</si>
  <si>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</si>
  <si>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</si>
  <si>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</si>
  <si>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</si>
  <si>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</si>
  <si>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</si>
  <si>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</si>
  <si>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</si>
  <si>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</si>
  <si>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</si>
  <si>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</si>
  <si>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</si>
  <si>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</si>
  <si>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</si>
  <si>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</si>
  <si>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</si>
  <si>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</si>
  <si>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</si>
  <si>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</si>
  <si>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</si>
  <si>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</si>
  <si>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</si>
  <si>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</si>
  <si>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</si>
  <si>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</si>
  <si>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</si>
  <si>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</si>
  <si>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</si>
  <si>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</si>
  <si>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</si>
  <si>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</si>
  <si>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</si>
  <si>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</si>
  <si>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</si>
  <si>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</si>
  <si>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</si>
  <si>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</si>
  <si>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</si>
  <si>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</si>
  <si>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</si>
  <si>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</si>
  <si>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</si>
  <si>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</si>
  <si>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</si>
  <si>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</si>
  <si>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</si>
  <si>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</si>
  <si>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</si>
  <si>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</si>
  <si>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</si>
  <si>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</si>
  <si>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</si>
  <si>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</si>
  <si>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</si>
  <si>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</si>
  <si>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</si>
  <si>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</si>
  <si>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</si>
  <si>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</si>
  <si>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</si>
  <si>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</si>
  <si>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</si>
  <si>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</si>
  <si>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</si>
  <si>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</si>
  <si>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</si>
  <si>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</si>
  <si>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</si>
  <si>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</si>
  <si>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</si>
  <si>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</si>
  <si>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</si>
  <si>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</si>
  <si>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</si>
  <si>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</si>
  <si>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</si>
  <si>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</si>
  <si>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</si>
  <si>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</si>
  <si>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</si>
  <si>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</si>
  <si>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</si>
  <si>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</si>
  <si>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</si>
  <si>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</si>
  <si>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</si>
  <si>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</si>
  <si>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</si>
  <si>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</si>
  <si>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</si>
  <si>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</si>
  <si>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</si>
  <si>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</si>
  <si>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</si>
  <si>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</si>
  <si>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</si>
  <si>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</si>
  <si>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</si>
  <si>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</si>
  <si>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</si>
  <si>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</si>
  <si>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</si>
  <si>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</si>
  <si>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</si>
  <si>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</si>
  <si>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</si>
  <si>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</si>
  <si>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</si>
  <si>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</si>
  <si>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</si>
  <si>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</si>
  <si>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</si>
  <si>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</si>
  <si>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</si>
  <si>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</si>
  <si>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</si>
  <si>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</si>
  <si>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</si>
  <si>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</si>
  <si>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</si>
  <si>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</si>
  <si>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</si>
  <si>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</si>
  <si>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</si>
  <si>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</si>
  <si>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</si>
  <si>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</si>
  <si>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</si>
  <si>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</si>
  <si>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</si>
  <si>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</si>
  <si>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</si>
  <si>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</si>
  <si>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</si>
  <si>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</si>
  <si>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</si>
  <si>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</si>
  <si>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</si>
  <si>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</si>
  <si>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</si>
  <si>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</si>
  <si>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</si>
  <si>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</si>
  <si>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</si>
  <si>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</si>
  <si>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</si>
  <si>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</si>
  <si>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</si>
  <si>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</si>
  <si>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</si>
  <si>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</si>
  <si>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</si>
  <si>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</si>
  <si>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</si>
  <si>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</si>
  <si>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</si>
  <si>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</si>
  <si>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</si>
  <si>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</si>
  <si>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</si>
  <si>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</si>
  <si>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</si>
  <si>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</si>
  <si>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</si>
  <si>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</si>
  <si>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</si>
  <si>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</si>
  <si>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</si>
  <si>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</si>
  <si>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</si>
  <si>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</si>
  <si>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</si>
  <si>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</si>
  <si>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</si>
  <si>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</si>
  <si>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</si>
  <si>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</si>
  <si>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</si>
  <si>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</si>
  <si>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</si>
  <si>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</si>
  <si>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</si>
  <si>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</si>
  <si>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</si>
  <si>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</si>
  <si>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</si>
  <si>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</si>
  <si>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</si>
  <si>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</si>
  <si>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</si>
  <si>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</si>
  <si>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</si>
  <si>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</si>
  <si>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</si>
  <si>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</si>
  <si>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</si>
  <si>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</si>
  <si>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</si>
  <si>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</si>
  <si>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</si>
  <si>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</si>
  <si>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</si>
  <si>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</si>
  <si>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</si>
  <si>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</si>
  <si>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</si>
  <si>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</si>
  <si>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</si>
  <si>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</si>
  <si>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</si>
  <si>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</si>
  <si>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</si>
  <si>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</si>
  <si>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</si>
  <si>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</si>
  <si>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</si>
  <si>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</si>
  <si>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</si>
  <si>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</si>
  <si>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</si>
  <si>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</si>
  <si>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</si>
  <si>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</si>
  <si>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</si>
  <si>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</si>
  <si>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</si>
  <si>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</si>
  <si>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</si>
  <si>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</si>
  <si>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</si>
  <si>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</si>
  <si>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</si>
  <si>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</si>
  <si>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</si>
  <si>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</si>
  <si>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</si>
  <si>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</si>
  <si>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</si>
  <si>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</si>
  <si>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</si>
  <si>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</si>
  <si>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</si>
  <si>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</si>
  <si>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</si>
  <si>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</si>
  <si>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</si>
  <si>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</si>
  <si>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</si>
  <si>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</si>
  <si>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</si>
  <si>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</si>
  <si>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</si>
  <si>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</si>
  <si>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</si>
  <si>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</si>
  <si>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</si>
  <si>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</si>
  <si>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</si>
  <si>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</si>
  <si>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</si>
  <si>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</si>
  <si>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</si>
  <si>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</si>
  <si>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</si>
  <si>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</si>
  <si>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</si>
  <si>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</si>
  <si>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</si>
  <si>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</si>
  <si>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</si>
  <si>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</si>
  <si>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</si>
  <si>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</si>
  <si>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</si>
  <si>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</si>
  <si>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</si>
  <si>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</si>
  <si>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</si>
  <si>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</si>
  <si>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</si>
  <si>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</si>
  <si>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</si>
  <si>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</si>
  <si>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</si>
  <si>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</si>
  <si>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</si>
  <si>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</si>
  <si>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</si>
  <si>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</si>
  <si>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</si>
  <si>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</si>
  <si>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</si>
  <si>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</si>
  <si>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</si>
  <si>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</si>
  <si>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</si>
  <si>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</si>
  <si>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</si>
  <si>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</si>
  <si>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</si>
  <si>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</si>
  <si>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</si>
  <si>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</si>
  <si>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</si>
  <si>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</si>
  <si>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</si>
  <si>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</si>
  <si>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</si>
  <si>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</si>
  <si>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</si>
  <si>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</si>
  <si>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</si>
  <si>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</si>
  <si>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</si>
  <si>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</si>
  <si>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</si>
  <si>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</si>
  <si>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</si>
  <si>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</si>
  <si>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</si>
  <si>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</si>
  <si>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</si>
  <si>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</si>
  <si>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</si>
  <si>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</si>
  <si>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</si>
  <si>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</si>
  <si>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</si>
  <si>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</si>
  <si>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</si>
  <si>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</si>
  <si>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</si>
  <si>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</si>
  <si>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</si>
  <si>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</si>
  <si>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</si>
  <si>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</si>
  <si>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</si>
  <si>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</si>
  <si>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</si>
  <si>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</si>
  <si>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</si>
  <si>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</si>
  <si>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</si>
  <si>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</si>
  <si>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</si>
  <si>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</si>
  <si>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</si>
  <si>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</si>
  <si>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</si>
  <si>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</si>
  <si>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</si>
  <si>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</si>
  <si>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</si>
  <si>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</si>
  <si>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</si>
  <si>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</si>
  <si>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</si>
  <si>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</si>
  <si>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</si>
  <si>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</si>
  <si>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</si>
  <si>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</si>
  <si>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</si>
  <si>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</si>
  <si>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</si>
  <si>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</si>
  <si>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</si>
  <si>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</si>
  <si>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</si>
  <si>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</si>
  <si>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</si>
  <si>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</si>
  <si>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</si>
  <si>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</si>
  <si>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</si>
  <si>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</si>
  <si>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</si>
  <si>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</si>
  <si>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</si>
  <si>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</si>
  <si>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</si>
  <si>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</si>
  <si>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</si>
  <si>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</si>
  <si>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</si>
  <si>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</si>
  <si>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</si>
  <si>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</si>
  <si>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</si>
  <si>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</si>
  <si>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</si>
  <si>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</si>
  <si>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</si>
  <si>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</si>
  <si>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</si>
  <si>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</si>
  <si>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</si>
  <si>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</si>
  <si>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</si>
  <si>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</si>
  <si>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</si>
  <si>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</si>
  <si>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</si>
  <si>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</si>
  <si>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</si>
  <si>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</si>
  <si>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</si>
  <si>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</si>
  <si>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</si>
  <si>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</si>
  <si>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</si>
  <si>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</si>
  <si>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</si>
  <si>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</si>
  <si>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</si>
  <si>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</si>
  <si>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</si>
  <si>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</si>
  <si>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</si>
  <si>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</si>
  <si>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</si>
  <si>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</si>
  <si>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</si>
  <si>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</si>
  <si>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</si>
  <si>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</si>
  <si>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</si>
  <si>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</si>
  <si>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</si>
  <si>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</si>
  <si>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</si>
  <si>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</si>
  <si>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</si>
  <si>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</si>
  <si>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</si>
  <si>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</si>
  <si>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</si>
  <si>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</si>
  <si>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</si>
  <si>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</si>
  <si>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</si>
  <si>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</si>
  <si>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</si>
  <si>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</si>
  <si>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</si>
  <si>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</si>
  <si>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</si>
  <si>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</si>
  <si>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</si>
  <si>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</si>
  <si>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</si>
  <si>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</si>
  <si>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</si>
  <si>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</si>
  <si>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</si>
  <si>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</si>
  <si>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</si>
  <si>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</si>
  <si>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</si>
  <si>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</si>
  <si>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</si>
  <si>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</si>
  <si>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</si>
  <si>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</si>
  <si>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</si>
  <si>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</si>
  <si>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</si>
  <si>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</si>
  <si>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</si>
  <si>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</si>
  <si>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</si>
  <si>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</si>
  <si>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</si>
  <si>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</si>
  <si>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</si>
  <si>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</si>
  <si>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</si>
  <si>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</si>
  <si>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</si>
  <si>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</si>
  <si>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</si>
  <si>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</si>
  <si>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</si>
  <si>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</si>
  <si>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</si>
  <si>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</si>
  <si>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</si>
  <si>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</si>
  <si>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</si>
  <si>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</si>
  <si>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</si>
  <si>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</si>
  <si>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</si>
  <si>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</si>
  <si>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</si>
  <si>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</si>
  <si>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</si>
  <si>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</si>
  <si>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</si>
  <si>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</si>
  <si>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</si>
  <si>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</si>
  <si>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</si>
  <si>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</si>
  <si>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</si>
  <si>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</si>
  <si>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</si>
  <si>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</si>
  <si>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</si>
  <si>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</si>
  <si>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</si>
  <si>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</si>
  <si>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</si>
  <si>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</si>
  <si>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</si>
  <si>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</si>
  <si>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</si>
  <si>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</si>
  <si>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</si>
  <si>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</si>
  <si>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</si>
  <si>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</si>
  <si>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</si>
  <si>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</si>
  <si>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</si>
  <si>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</si>
  <si>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</si>
  <si>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</si>
  <si>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</si>
  <si>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</si>
  <si>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</si>
  <si>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</si>
  <si>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</si>
  <si>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</si>
  <si>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</si>
  <si>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</si>
  <si>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</si>
  <si>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</si>
  <si>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</si>
  <si>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</si>
  <si>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</si>
  <si>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</si>
  <si>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</si>
  <si>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</si>
  <si>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</si>
  <si>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</si>
  <si>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</si>
  <si>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</si>
  <si>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</si>
  <si>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</si>
  <si>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</si>
  <si>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</si>
  <si>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</si>
  <si>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</si>
  <si>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</si>
  <si>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</si>
  <si>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</si>
  <si>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</si>
  <si>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</si>
  <si>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</si>
  <si>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</si>
  <si>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</si>
  <si>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</si>
  <si>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</si>
  <si>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</si>
  <si>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</si>
  <si>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</si>
  <si>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</si>
  <si>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</si>
  <si>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</si>
  <si>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</si>
  <si>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</si>
  <si>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</si>
  <si>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</si>
  <si>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</si>
  <si>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</si>
  <si>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</si>
  <si>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</si>
  <si>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</si>
  <si>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</si>
  <si>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</si>
  <si>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</si>
  <si>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</si>
  <si>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</si>
  <si>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</si>
  <si>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</si>
  <si>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</si>
  <si>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</si>
  <si>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</si>
  <si>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</si>
  <si>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</si>
  <si>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</si>
  <si>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</si>
  <si>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</si>
  <si>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</si>
  <si>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</si>
  <si>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</si>
  <si>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</si>
  <si>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</si>
  <si>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</si>
  <si>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</si>
  <si>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</si>
  <si>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</si>
  <si>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</si>
  <si>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</si>
  <si>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</si>
  <si>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</si>
  <si>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</si>
  <si>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</si>
  <si>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</si>
  <si>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</si>
  <si>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</si>
  <si>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</si>
  <si>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</si>
  <si>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</si>
  <si>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</si>
  <si>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</si>
  <si>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</si>
  <si>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</si>
  <si>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</si>
  <si>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</si>
  <si>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</si>
  <si>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</si>
  <si>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</si>
  <si>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</si>
  <si>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</si>
  <si>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</si>
  <si>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</si>
  <si>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</si>
  <si>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</si>
  <si>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</si>
  <si>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</si>
  <si>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</si>
  <si>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</si>
  <si>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</si>
  <si>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</si>
  <si>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</si>
  <si>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</si>
  <si>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</si>
  <si>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</si>
  <si>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</si>
  <si>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</si>
  <si>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</si>
  <si>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</si>
  <si>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</si>
  <si>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</si>
  <si>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</si>
  <si>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</si>
  <si>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</si>
  <si>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</si>
  <si>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</si>
  <si>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</si>
  <si>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</si>
  <si>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</si>
  <si>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</si>
  <si>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</si>
  <si>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</si>
  <si>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</si>
  <si>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</si>
  <si>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</si>
  <si>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</si>
  <si>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</si>
  <si>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</si>
  <si>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</si>
  <si>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</si>
  <si>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</si>
  <si>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</si>
  <si>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</si>
  <si>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</si>
  <si>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</si>
  <si>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</si>
  <si>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</si>
  <si>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</si>
  <si>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</si>
  <si>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</si>
  <si>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</si>
  <si>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</si>
  <si>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</si>
  <si>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</si>
  <si>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</si>
  <si>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</si>
  <si>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</si>
  <si>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</si>
  <si>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</si>
  <si>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</si>
  <si>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</si>
  <si>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</si>
  <si>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</si>
  <si>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</si>
  <si>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</si>
  <si>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</si>
  <si>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</si>
  <si>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</si>
  <si>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</si>
  <si>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</si>
  <si>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</si>
  <si>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</si>
  <si>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</si>
  <si>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</si>
  <si>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</si>
  <si>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</si>
  <si>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</si>
  <si>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</si>
  <si>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</si>
  <si>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</si>
  <si>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</si>
  <si>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</si>
  <si>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</si>
  <si>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</si>
  <si>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</si>
  <si>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</si>
  <si>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</si>
  <si>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</si>
  <si>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</si>
  <si>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</si>
  <si>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</si>
  <si>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</si>
  <si>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</si>
  <si>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</si>
  <si>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</si>
  <si>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</si>
  <si>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</si>
  <si>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</si>
  <si>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</si>
  <si>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</si>
  <si>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</si>
  <si>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</si>
  <si>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</si>
  <si>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</si>
  <si>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</si>
  <si>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</si>
  <si>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</si>
  <si>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</si>
  <si>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</si>
  <si>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</si>
  <si>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</si>
  <si>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</si>
  <si>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</si>
  <si>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</si>
  <si>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</si>
  <si>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</si>
  <si>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</si>
  <si>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</si>
  <si>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</si>
  <si>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</si>
  <si>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</si>
  <si>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</si>
  <si>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</si>
  <si>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</si>
  <si>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</si>
  <si>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</si>
  <si>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</si>
  <si>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</si>
  <si>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</si>
  <si>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</si>
  <si>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</si>
  <si>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</si>
  <si>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</si>
  <si>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</si>
  <si>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</si>
  <si>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</si>
  <si>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</si>
  <si>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</si>
  <si>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</si>
  <si>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</si>
  <si>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</si>
  <si>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</si>
  <si>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</si>
  <si>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</si>
  <si>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</si>
  <si>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</si>
  <si>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</si>
  <si>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</si>
  <si>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</si>
  <si>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</si>
  <si>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</si>
  <si>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</si>
  <si>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</si>
  <si>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</si>
  <si>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</si>
  <si>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</si>
  <si>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</si>
  <si>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</si>
  <si>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</si>
  <si>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</si>
  <si>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</si>
  <si>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</si>
  <si>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</si>
  <si>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</si>
  <si>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</si>
  <si>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</si>
  <si>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</si>
  <si>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</si>
  <si>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</si>
  <si>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</si>
  <si>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</si>
  <si>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</si>
  <si>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</si>
  <si>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</si>
  <si>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</si>
  <si>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</si>
  <si>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</si>
  <si>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</si>
  <si>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</si>
  <si>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</si>
  <si>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</si>
  <si>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</si>
  <si>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</si>
  <si>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</si>
  <si>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</si>
  <si>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</si>
  <si>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</si>
  <si>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</si>
  <si>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</si>
  <si>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</si>
  <si>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</si>
  <si>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</si>
  <si>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</si>
  <si>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</si>
  <si>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</si>
  <si>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</si>
  <si>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</si>
  <si>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</si>
  <si>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</si>
  <si>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</si>
  <si>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</si>
  <si>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</si>
  <si>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</si>
  <si>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</si>
  <si>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</si>
  <si>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</si>
  <si>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</si>
  <si>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</si>
  <si>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</si>
  <si>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</si>
  <si>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</si>
  <si>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</si>
  <si>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</si>
  <si>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</si>
  <si>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</si>
  <si>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</si>
  <si>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</si>
  <si>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</si>
  <si>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</si>
  <si>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</si>
  <si>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</si>
  <si>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</si>
  <si>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</si>
  <si>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</si>
  <si>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</si>
  <si>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</si>
  <si>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</si>
  <si>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</si>
  <si>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</si>
  <si>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</si>
  <si>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</si>
  <si>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</si>
  <si>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</si>
  <si>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</si>
  <si>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</si>
  <si>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</si>
  <si>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</si>
  <si>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</si>
  <si>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</si>
  <si>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</si>
  <si>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</si>
  <si>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</si>
  <si>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</si>
  <si>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</si>
  <si>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</si>
  <si>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</si>
  <si>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</si>
  <si>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</si>
  <si>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</si>
  <si>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</si>
  <si>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</si>
  <si>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</si>
  <si>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</si>
  <si>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</si>
  <si>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</si>
  <si>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</si>
  <si>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</si>
  <si>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</si>
  <si>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</si>
  <si>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</si>
  <si>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</si>
  <si>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</si>
  <si>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</si>
  <si>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</si>
  <si>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</si>
  <si>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</si>
  <si>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</si>
  <si>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</si>
  <si>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</si>
  <si>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</si>
  <si>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</si>
  <si>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</si>
  <si>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</si>
  <si>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</si>
  <si>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</si>
  <si>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</si>
  <si>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</si>
  <si>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</si>
  <si>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</si>
  <si>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</si>
  <si>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</si>
  <si>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</si>
  <si>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</si>
  <si>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</si>
  <si>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</si>
  <si>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</si>
  <si>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</si>
  <si>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</si>
  <si>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</si>
  <si>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</si>
  <si>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</si>
  <si>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</si>
  <si>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</si>
  <si>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</si>
  <si>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</si>
  <si>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</si>
  <si>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</si>
  <si>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</si>
  <si>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</si>
  <si>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</si>
  <si>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</si>
  <si>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</si>
  <si>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</si>
  <si>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</si>
  <si>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</si>
  <si>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</si>
  <si>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</si>
  <si>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</si>
  <si>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</si>
  <si>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</si>
  <si>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</si>
  <si>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</si>
  <si>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</si>
  <si>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</si>
  <si>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</si>
  <si>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</si>
  <si>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</si>
  <si>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</si>
  <si>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</si>
  <si>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</si>
  <si>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</si>
  <si>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</si>
  <si>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</si>
  <si>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</si>
  <si>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</si>
  <si>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</si>
  <si>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</si>
  <si>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</si>
  <si>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</si>
  <si>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</si>
  <si>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</si>
  <si>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</si>
  <si>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</si>
  <si>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</si>
  <si>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</si>
  <si>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</si>
  <si>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</si>
  <si>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</si>
  <si>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</si>
  <si>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</si>
  <si>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</si>
  <si>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</si>
  <si>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</si>
  <si>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</si>
  <si>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</si>
  <si>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</si>
  <si>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</si>
  <si>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</si>
  <si>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</si>
  <si>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</si>
  <si>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</si>
  <si>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</si>
  <si>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</si>
  <si>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</si>
  <si>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</si>
  <si>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</si>
  <si>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</si>
  <si>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</si>
  <si>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</si>
  <si>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</si>
  <si>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</si>
  <si>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</si>
  <si>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</si>
  <si>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</si>
  <si>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</si>
  <si>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</si>
  <si>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</si>
  <si>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</si>
  <si>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</si>
  <si>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</si>
  <si>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</si>
  <si>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</si>
  <si>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</si>
  <si>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</si>
  <si>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</si>
  <si>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</si>
  <si>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</si>
  <si>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</si>
  <si>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</si>
  <si>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</si>
  <si>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</si>
  <si>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</si>
  <si>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</si>
  <si>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</si>
  <si>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</si>
  <si>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</si>
  <si>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</si>
  <si>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</si>
  <si>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</si>
  <si>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</si>
  <si>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</si>
  <si>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</si>
  <si>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</si>
  <si>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</si>
  <si>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</si>
  <si>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</si>
  <si>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</si>
  <si>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</si>
  <si>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</si>
  <si>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</si>
  <si>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</si>
  <si>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</si>
  <si>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</si>
  <si>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</si>
  <si>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</si>
  <si>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</si>
  <si>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</si>
  <si>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</si>
  <si>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</si>
  <si>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</si>
  <si>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</si>
  <si>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</si>
  <si>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</si>
  <si>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</si>
  <si>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</si>
  <si>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</si>
  <si>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</si>
  <si>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</si>
  <si>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</si>
  <si>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</si>
  <si>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</si>
  <si>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</si>
  <si>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</si>
  <si>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</si>
  <si>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</si>
  <si>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</si>
  <si>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</si>
  <si>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</si>
  <si>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</si>
  <si>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</si>
  <si>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</si>
  <si>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</si>
  <si>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</si>
  <si>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</si>
  <si>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</si>
  <si>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</si>
  <si>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</si>
  <si>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</si>
  <si>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</si>
  <si>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</si>
  <si>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</si>
  <si>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</si>
  <si>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</si>
  <si>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</si>
  <si>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</si>
  <si>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</si>
  <si>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</si>
  <si>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</si>
  <si>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</si>
  <si>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</si>
  <si>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</si>
  <si>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</si>
  <si>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</si>
  <si>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</si>
  <si>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</si>
  <si>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</si>
  <si>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</si>
  <si>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</si>
  <si>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</si>
  <si>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</si>
  <si>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</si>
  <si>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</si>
  <si>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</si>
  <si>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</si>
  <si>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</si>
  <si>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</si>
  <si>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</si>
  <si>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</si>
  <si>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</si>
  <si>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</si>
  <si>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</si>
  <si>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</si>
  <si>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</si>
  <si>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</si>
  <si>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</si>
  <si>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</si>
  <si>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</si>
  <si>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</si>
  <si>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</si>
  <si>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</si>
  <si>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</si>
  <si>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</si>
  <si>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</si>
  <si>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</si>
  <si>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</si>
  <si>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</si>
  <si>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</si>
  <si>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</si>
  <si>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</si>
  <si>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</si>
  <si>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</si>
  <si>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</si>
  <si>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</si>
  <si>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</si>
  <si>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</si>
  <si>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</si>
  <si>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</si>
  <si>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</si>
  <si>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</si>
  <si>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</si>
  <si>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</si>
  <si>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</si>
  <si>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</si>
  <si>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</si>
  <si>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</si>
  <si>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</si>
  <si>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</si>
  <si>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</si>
  <si>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</si>
  <si>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</si>
  <si>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</si>
  <si>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</si>
  <si>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</si>
  <si>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</si>
  <si>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</si>
  <si>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</si>
  <si>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</si>
  <si>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</si>
  <si>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</si>
  <si>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</si>
  <si>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</si>
  <si>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</si>
  <si>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</si>
  <si>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</si>
  <si>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</si>
  <si>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</si>
  <si>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</si>
  <si>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</si>
  <si>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</si>
  <si>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</si>
  <si>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</si>
  <si>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</si>
  <si>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</si>
  <si>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</si>
  <si>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</si>
  <si>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</si>
  <si>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</si>
  <si>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</si>
  <si>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</si>
  <si>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</si>
  <si>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</si>
  <si>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</si>
  <si>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</si>
  <si>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</si>
  <si>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</si>
  <si>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</si>
  <si>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</si>
  <si>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</si>
  <si>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</si>
  <si>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</si>
  <si>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</si>
  <si>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</si>
  <si>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</si>
  <si>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</si>
  <si>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</si>
  <si>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</si>
  <si>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</si>
  <si>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</si>
  <si>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</si>
  <si>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</si>
  <si>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</si>
  <si>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</si>
  <si>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</si>
  <si>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</si>
  <si>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</si>
  <si>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</si>
  <si>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</si>
  <si>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</si>
  <si>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</si>
  <si>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</si>
  <si>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</si>
  <si>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</si>
  <si>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</si>
  <si>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</si>
  <si>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</si>
  <si>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</si>
  <si>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</si>
  <si>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</si>
  <si>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</si>
  <si>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</si>
  <si>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</si>
  <si>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</si>
  <si>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</si>
  <si>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</si>
  <si>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</si>
  <si>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</si>
  <si>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</si>
  <si>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</si>
  <si>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</si>
  <si>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</si>
  <si>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</si>
  <si>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</si>
  <si>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</si>
  <si>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</si>
  <si>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</si>
  <si>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</si>
  <si>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</si>
  <si>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</si>
  <si>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</si>
  <si>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</si>
  <si>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</si>
  <si>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</si>
  <si>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</si>
  <si>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</si>
  <si>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</si>
  <si>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</si>
  <si>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</si>
  <si>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</si>
  <si>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</si>
  <si>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</si>
  <si>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</si>
  <si>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</si>
  <si>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</si>
  <si>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</si>
  <si>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</si>
  <si>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</si>
  <si>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</si>
  <si>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</si>
  <si>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</si>
  <si>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</si>
  <si>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</si>
  <si>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</si>
  <si>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</si>
  <si>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</si>
  <si>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</si>
  <si>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</si>
  <si>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</si>
  <si>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</si>
  <si>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</si>
  <si>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</si>
  <si>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</si>
  <si>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</si>
  <si>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</si>
  <si>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</si>
  <si>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</si>
  <si>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</si>
  <si>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</si>
  <si>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</si>
  <si>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</si>
  <si>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</si>
  <si>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</si>
  <si>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</si>
  <si>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</si>
  <si>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</si>
  <si>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</si>
  <si>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</si>
  <si>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</si>
  <si>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</si>
  <si>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</si>
  <si>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</si>
  <si>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</si>
  <si>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</si>
  <si>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</si>
  <si>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</si>
  <si>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</si>
  <si>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</si>
  <si>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</si>
  <si>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</si>
  <si>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</si>
  <si>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</si>
  <si>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</si>
  <si>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</si>
  <si>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</si>
  <si>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</si>
  <si>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</si>
  <si>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</si>
  <si>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</si>
  <si>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</si>
  <si>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</si>
  <si>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</si>
  <si>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</si>
  <si>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</si>
  <si>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</si>
  <si>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</si>
  <si>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</si>
  <si>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</si>
  <si>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</si>
  <si>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</si>
  <si>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</si>
  <si>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</si>
  <si>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</si>
  <si>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</si>
  <si>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</si>
  <si>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</si>
  <si>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</si>
  <si>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</si>
  <si>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</si>
  <si>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</si>
  <si>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</si>
  <si>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</si>
  <si>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</si>
  <si>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</si>
  <si>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</si>
  <si>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</si>
  <si>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</si>
  <si>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</si>
  <si>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</si>
  <si>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</si>
  <si>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</si>
  <si>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</si>
  <si>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</si>
  <si>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</si>
  <si>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</si>
  <si>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</si>
  <si>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</si>
  <si>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</si>
  <si>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</si>
  <si>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</si>
  <si>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</si>
  <si>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</si>
  <si>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</si>
  <si>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</si>
  <si>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</si>
  <si>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</si>
  <si>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</si>
  <si>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</si>
  <si>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</si>
  <si>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</si>
  <si>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</si>
  <si>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</si>
  <si>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</si>
  <si>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</si>
  <si>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</si>
  <si>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</si>
  <si>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</si>
  <si>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</si>
  <si>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</si>
  <si>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</si>
  <si>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</si>
  <si>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</si>
  <si>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</si>
  <si>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</si>
  <si>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</si>
  <si>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</si>
  <si>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</si>
  <si>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</si>
  <si>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</si>
  <si>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</si>
  <si>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</si>
  <si>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</si>
  <si>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</si>
  <si>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</si>
  <si>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</si>
  <si>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</si>
  <si>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</si>
  <si>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</si>
  <si>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</si>
  <si>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</si>
  <si>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</si>
  <si>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</si>
  <si>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</si>
  <si>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</si>
  <si>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</si>
  <si>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</si>
  <si>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</si>
  <si>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</si>
  <si>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</si>
  <si>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</si>
  <si>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</si>
  <si>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</si>
  <si>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</si>
  <si>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</si>
  <si>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</si>
  <si>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</si>
  <si>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</si>
  <si>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</si>
  <si>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</si>
  <si>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</si>
  <si>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</si>
  <si>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</si>
  <si>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</si>
  <si>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</si>
  <si>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</si>
  <si>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</si>
  <si>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</si>
  <si>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</si>
  <si>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</si>
  <si>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</si>
  <si>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</si>
  <si>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</si>
  <si>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</si>
  <si>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</si>
  <si>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</si>
  <si>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</si>
  <si>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</si>
  <si>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</si>
  <si>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</si>
  <si>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</si>
  <si>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</si>
  <si>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</si>
  <si>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</si>
  <si>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</si>
  <si>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</si>
  <si>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</si>
  <si>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</si>
  <si>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</si>
  <si>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</si>
  <si>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</si>
  <si>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</si>
  <si>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</si>
  <si>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</si>
  <si>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</si>
  <si>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</si>
  <si>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</si>
  <si>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</si>
  <si>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</si>
  <si>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</si>
  <si>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</si>
  <si>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</si>
  <si>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</si>
  <si>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</si>
  <si>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</si>
  <si>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</si>
  <si>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</si>
  <si>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</si>
  <si>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</si>
  <si>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</si>
  <si>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</si>
  <si>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</si>
  <si>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</si>
  <si>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</si>
  <si>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</si>
  <si>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</si>
  <si>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</si>
  <si>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</si>
  <si>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</si>
  <si>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</si>
  <si>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</si>
  <si>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</si>
  <si>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</si>
  <si>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</si>
  <si>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</si>
  <si>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</si>
  <si>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</si>
  <si>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</si>
  <si>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</si>
  <si>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</si>
  <si>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</si>
  <si>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</si>
  <si>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</si>
  <si>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</si>
  <si>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</si>
  <si>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</si>
  <si>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</si>
  <si>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</si>
  <si>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</si>
  <si>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</si>
  <si>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</si>
  <si>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</si>
  <si>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</si>
  <si>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</si>
  <si>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</si>
  <si>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</si>
  <si>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</si>
  <si>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</si>
  <si>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</si>
  <si>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</si>
  <si>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</si>
  <si>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</si>
  <si>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</si>
  <si>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</si>
  <si>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</si>
  <si>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</si>
  <si>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</si>
  <si>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</si>
  <si>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</si>
  <si>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</si>
  <si>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</si>
  <si>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</si>
  <si>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</si>
  <si>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</si>
  <si>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</si>
  <si>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</si>
  <si>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</si>
  <si>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</si>
  <si>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</si>
  <si>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</si>
  <si>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</si>
  <si>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</si>
  <si>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</si>
  <si>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</si>
  <si>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</si>
  <si>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</si>
  <si>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</si>
  <si>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</si>
  <si>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</si>
  <si>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</si>
  <si>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</si>
  <si>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</si>
  <si>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</si>
  <si>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</si>
  <si>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</si>
  <si>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</si>
  <si>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</si>
  <si>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</si>
  <si>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</si>
  <si>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</si>
  <si>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</si>
  <si>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</si>
  <si>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</si>
  <si>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</si>
  <si>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</si>
  <si>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</si>
  <si>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</si>
  <si>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</si>
  <si>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</si>
  <si>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</si>
  <si>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</si>
  <si>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</si>
  <si>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</si>
  <si>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</si>
  <si>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</si>
  <si>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</si>
  <si>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</si>
  <si>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</si>
  <si>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</si>
  <si>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</si>
  <si>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</si>
  <si>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</si>
  <si>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</si>
  <si>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</si>
  <si>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</si>
  <si>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</si>
  <si>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</si>
  <si>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</si>
  <si>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</si>
  <si>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</si>
  <si>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</si>
  <si>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</si>
  <si>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</si>
  <si>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</si>
  <si>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</si>
  <si>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</si>
  <si>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</si>
  <si>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</si>
  <si>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</si>
  <si>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</si>
  <si>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</si>
  <si>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</si>
  <si>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</si>
  <si>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</si>
  <si>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</si>
  <si>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</si>
  <si>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</si>
  <si>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</si>
  <si>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</si>
  <si>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</si>
  <si>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</si>
  <si>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</si>
  <si>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</si>
  <si>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</si>
  <si>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</si>
  <si>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</si>
  <si>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</si>
  <si>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</si>
  <si>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</si>
  <si>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</si>
  <si>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</si>
  <si>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</si>
  <si>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</si>
  <si>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</si>
  <si>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</si>
  <si>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</si>
  <si>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</si>
  <si>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</si>
  <si>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</si>
  <si>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</si>
  <si>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</si>
  <si>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</si>
  <si>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</si>
  <si>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</si>
  <si>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</si>
  <si>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</si>
  <si>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</si>
  <si>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</si>
  <si>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</si>
  <si>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</si>
  <si>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</si>
  <si>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</si>
  <si>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</si>
  <si>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</si>
  <si>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</si>
  <si>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</si>
  <si>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</si>
  <si>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</si>
  <si>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</si>
  <si>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</si>
  <si>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</si>
  <si>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</si>
  <si>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</si>
  <si>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</si>
  <si>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</si>
  <si>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</si>
  <si>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</si>
  <si>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</si>
  <si>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</si>
  <si>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</si>
  <si>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</si>
  <si>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</si>
  <si>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</si>
  <si>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</si>
  <si>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</si>
  <si>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</si>
  <si>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</si>
  <si>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</si>
  <si>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</si>
  <si>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</si>
  <si>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</si>
  <si>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</si>
  <si>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</si>
  <si>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</si>
  <si>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</si>
  <si>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</si>
  <si>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</si>
  <si>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</si>
  <si>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</si>
  <si>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</si>
  <si>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</si>
  <si>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</si>
  <si>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</si>
  <si>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</si>
  <si>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</si>
  <si>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</si>
  <si>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</si>
  <si>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</si>
  <si>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</si>
  <si>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</si>
  <si>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</si>
  <si>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</si>
  <si>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</si>
  <si>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</si>
  <si>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</si>
  <si>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</si>
  <si>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</si>
  <si>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</si>
  <si>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</si>
  <si>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</si>
  <si>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</si>
  <si>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</si>
  <si>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</si>
  <si>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</si>
  <si>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</si>
  <si>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</si>
  <si>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</si>
  <si>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</si>
  <si>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</si>
  <si>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</si>
  <si>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</si>
  <si>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</si>
  <si>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</si>
  <si>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</si>
  <si>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</si>
  <si>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</si>
  <si>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</si>
  <si>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</si>
  <si>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</si>
  <si>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</si>
  <si>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</si>
  <si>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</si>
  <si>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</si>
  <si>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</si>
  <si>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</si>
  <si>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</si>
  <si>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</si>
  <si>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</si>
  <si>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</si>
  <si>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</si>
  <si>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</si>
  <si>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</si>
  <si>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</si>
  <si>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</si>
  <si>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</si>
  <si>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</si>
  <si>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</si>
  <si>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</si>
  <si>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</si>
  <si>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</si>
  <si>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</si>
  <si>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</si>
  <si>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</si>
  <si>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</si>
  <si>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</si>
  <si>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</si>
  <si>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</si>
  <si>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</si>
  <si>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</si>
  <si>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</si>
  <si>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</si>
  <si>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</si>
  <si>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</si>
  <si>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</si>
  <si>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</si>
  <si>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</si>
  <si>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</si>
  <si>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</si>
  <si>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</si>
  <si>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</si>
  <si>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</si>
  <si>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</si>
  <si>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</si>
  <si>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</si>
  <si>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</si>
  <si>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</si>
  <si>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</si>
  <si>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</si>
  <si>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</si>
  <si>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</si>
  <si>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</si>
  <si>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</si>
  <si>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</si>
  <si>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</si>
  <si>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</si>
  <si>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</si>
  <si>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</si>
  <si>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</si>
  <si>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</si>
  <si>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</si>
  <si>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</si>
  <si>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</si>
  <si>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</si>
  <si>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</si>
  <si>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</si>
  <si>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</si>
  <si>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</si>
  <si>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</si>
  <si>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</si>
  <si>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</si>
  <si>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</si>
  <si>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</si>
  <si>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</si>
  <si>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</si>
  <si>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</si>
  <si>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</si>
  <si>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</si>
  <si>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</si>
  <si>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</si>
  <si>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</si>
  <si>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</si>
  <si>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</si>
  <si>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</si>
  <si>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</si>
  <si>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</si>
  <si>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</si>
  <si>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</si>
  <si>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</si>
  <si>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</si>
  <si>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</si>
  <si>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</si>
  <si>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</si>
  <si>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</si>
  <si>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</si>
  <si>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</si>
  <si>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</si>
  <si>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</si>
  <si>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</si>
  <si>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</si>
  <si>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</si>
  <si>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</si>
  <si>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</si>
  <si>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</si>
  <si>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</si>
  <si>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</si>
  <si>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</si>
  <si>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</si>
  <si>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</si>
  <si>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</si>
  <si>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</si>
  <si>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</si>
  <si>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</si>
  <si>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</si>
  <si>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</si>
  <si>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</si>
  <si>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</si>
  <si>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</si>
  <si>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</si>
  <si>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</si>
  <si>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</si>
  <si>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</si>
  <si>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</si>
  <si>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</si>
  <si>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</si>
  <si>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</si>
  <si>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</si>
  <si>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</si>
  <si>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</si>
  <si>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</si>
  <si>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</si>
  <si>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</si>
  <si>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</si>
  <si>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</si>
  <si>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</si>
  <si>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</si>
  <si>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</si>
  <si>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</si>
  <si>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</si>
  <si>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</si>
  <si>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</si>
  <si>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</si>
  <si>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</si>
  <si>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</si>
  <si>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</si>
  <si>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</si>
  <si>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</si>
  <si>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</si>
  <si>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</si>
  <si>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</si>
  <si>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</si>
  <si>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</si>
  <si>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</si>
  <si>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</si>
  <si>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</si>
  <si>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</si>
  <si>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</si>
  <si>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</si>
  <si>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</si>
  <si>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</si>
  <si>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</si>
  <si>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</si>
  <si>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</si>
  <si>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</si>
  <si>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</si>
  <si>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</si>
  <si>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</si>
  <si>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</si>
  <si>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</si>
  <si>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</si>
  <si>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</si>
  <si>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</si>
  <si>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</si>
  <si>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</si>
  <si>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</si>
  <si>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</si>
  <si>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</si>
  <si>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</si>
  <si>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</si>
  <si>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</si>
  <si>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</si>
  <si>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</si>
  <si>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</si>
  <si>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</si>
  <si>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</si>
  <si>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</si>
  <si>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</si>
  <si>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</si>
  <si>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</si>
  <si>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</si>
  <si>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</si>
  <si>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</si>
  <si>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</si>
  <si>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</si>
  <si>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</si>
  <si>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</si>
  <si>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</si>
  <si>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</si>
  <si>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</si>
  <si>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</si>
  <si>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</si>
  <si>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</si>
  <si>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</si>
  <si>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</si>
  <si>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</si>
  <si>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</si>
  <si>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</si>
  <si>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</si>
  <si>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</si>
  <si>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</si>
  <si>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</si>
  <si>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</si>
  <si>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</si>
  <si>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</si>
  <si>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</si>
  <si>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</si>
  <si>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</si>
  <si>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</si>
  <si>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</si>
  <si>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</si>
  <si>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</si>
  <si>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</si>
  <si>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</si>
  <si>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</si>
  <si>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</si>
  <si>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</si>
  <si>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</si>
  <si>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</si>
  <si>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</si>
  <si>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</si>
  <si>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</si>
  <si>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</si>
  <si>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</si>
  <si>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</si>
  <si>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</si>
  <si>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</si>
  <si>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</si>
  <si>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</si>
  <si>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</si>
  <si>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</si>
  <si>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</si>
  <si>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</si>
  <si>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</si>
  <si>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</si>
  <si>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</si>
  <si>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</si>
  <si>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</si>
  <si>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</si>
  <si>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</si>
  <si>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</si>
  <si>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</si>
  <si>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</si>
  <si>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</si>
  <si>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</si>
  <si>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</si>
  <si>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</si>
  <si>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</si>
  <si>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</si>
  <si>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</si>
  <si>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</si>
  <si>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</si>
  <si>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</si>
  <si>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</si>
  <si>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</si>
  <si>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</si>
  <si>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</si>
  <si>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</si>
  <si>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</si>
  <si>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</si>
  <si>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</si>
  <si>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</si>
  <si>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</si>
  <si>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</si>
  <si>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</si>
  <si>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</si>
  <si>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</si>
  <si>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</si>
  <si>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</si>
  <si>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</si>
  <si>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</si>
  <si>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</si>
  <si>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</si>
  <si>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</si>
  <si>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</si>
  <si>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</si>
  <si>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</si>
  <si>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</si>
  <si>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</si>
  <si>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</si>
  <si>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</si>
  <si>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</si>
  <si>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</si>
  <si>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</si>
  <si>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</si>
  <si>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</si>
  <si>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</si>
  <si>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</si>
  <si>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</si>
  <si>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</si>
  <si>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</si>
  <si>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</si>
  <si>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</si>
  <si>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</si>
  <si>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</si>
  <si>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</si>
  <si>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</si>
  <si>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</si>
  <si>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</si>
  <si>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</si>
  <si>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</si>
  <si>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</si>
  <si>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</si>
  <si>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</si>
  <si>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</si>
  <si>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</si>
  <si>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</si>
  <si>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</si>
  <si>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</si>
  <si>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</si>
  <si>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</si>
  <si>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</si>
  <si>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</si>
  <si>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</si>
  <si>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</si>
  <si>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</si>
  <si>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</si>
  <si>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</si>
  <si>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</si>
  <si>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</si>
  <si>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</si>
  <si>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</si>
  <si>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</si>
  <si>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</si>
  <si>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</si>
  <si>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</si>
  <si>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</si>
  <si>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</si>
  <si>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</si>
  <si>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</si>
  <si>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</si>
  <si>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</si>
  <si>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</si>
  <si>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</si>
  <si>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</si>
  <si>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</si>
  <si>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</si>
  <si>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</si>
  <si>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</si>
  <si>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</si>
  <si>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</si>
  <si>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</si>
  <si>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</si>
  <si>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</si>
  <si>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</si>
  <si>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</si>
  <si>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</si>
  <si>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</si>
  <si>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</si>
  <si>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</si>
  <si>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</si>
  <si>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</si>
  <si>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</si>
  <si>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</si>
  <si>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</si>
  <si>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</si>
  <si>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</si>
  <si>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</si>
  <si>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</si>
  <si>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</si>
  <si>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</si>
  <si>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</si>
  <si>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</si>
  <si>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</si>
  <si>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</si>
  <si>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</si>
  <si>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</si>
  <si>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</si>
  <si>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</si>
  <si>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</si>
  <si>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</si>
  <si>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</si>
  <si>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</si>
  <si>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</si>
  <si>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</si>
  <si>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</si>
  <si>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</si>
  <si>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</si>
  <si>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</si>
  <si>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</si>
  <si>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</si>
  <si>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</si>
  <si>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</si>
  <si>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</si>
  <si>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</si>
  <si>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</si>
  <si>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</si>
  <si>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</si>
  <si>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</si>
  <si>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</si>
  <si>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</si>
  <si>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</si>
  <si>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</si>
  <si>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</si>
  <si>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</si>
  <si>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</si>
  <si>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</si>
  <si>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</si>
  <si>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</si>
  <si>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</si>
  <si>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</si>
  <si>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</si>
  <si>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</si>
  <si>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</si>
  <si>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</si>
  <si>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</si>
  <si>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</si>
  <si>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</si>
  <si>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</si>
  <si>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</si>
  <si>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</si>
  <si>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</si>
  <si>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</si>
  <si>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</si>
  <si>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</si>
  <si>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</si>
  <si>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</si>
  <si>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</si>
  <si>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</si>
  <si>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</si>
  <si>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</si>
  <si>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</si>
  <si>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</si>
  <si>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</si>
  <si>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</si>
  <si>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</si>
  <si>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</si>
  <si>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</si>
  <si>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</si>
  <si>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</si>
  <si>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</si>
  <si>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</si>
  <si>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</si>
  <si>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</si>
  <si>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</si>
  <si>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</si>
  <si>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</si>
  <si>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</si>
  <si>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</si>
  <si>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</si>
  <si>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</si>
  <si>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</si>
  <si>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</si>
  <si>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</si>
  <si>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</si>
  <si>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</si>
  <si>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</si>
  <si>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</si>
  <si>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</si>
  <si>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</si>
  <si>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</si>
  <si>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</si>
  <si>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</si>
  <si>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</si>
  <si>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</si>
  <si>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</si>
  <si>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</si>
  <si>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</si>
  <si>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</si>
  <si>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</si>
  <si>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</si>
  <si>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</si>
  <si>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</si>
  <si>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</si>
  <si>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</si>
  <si>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</si>
  <si>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</si>
  <si>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</si>
  <si>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</si>
  <si>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</si>
  <si>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</si>
  <si>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</si>
  <si>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</si>
  <si>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</si>
  <si>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</si>
  <si>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</si>
  <si>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</si>
  <si>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</si>
  <si>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</si>
  <si>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</si>
  <si>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</si>
  <si>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</si>
  <si>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</si>
  <si>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</si>
  <si>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</si>
  <si>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</si>
  <si>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</si>
  <si>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</si>
  <si>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</si>
  <si>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</si>
  <si>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</si>
  <si>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</si>
  <si>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</si>
  <si>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</si>
  <si>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</si>
  <si>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</si>
  <si>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</si>
  <si>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</si>
  <si>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</si>
  <si>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</si>
  <si>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</si>
  <si>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</si>
  <si>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</si>
  <si>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</si>
  <si>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</si>
  <si>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</si>
  <si>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</si>
  <si>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</si>
  <si>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</si>
  <si>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</si>
  <si>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</si>
  <si>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</si>
  <si>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</si>
  <si>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</si>
  <si>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</si>
  <si>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</si>
  <si>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</si>
  <si>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</si>
  <si>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</si>
  <si>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</si>
  <si>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</si>
  <si>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</si>
  <si>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</si>
  <si>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</si>
  <si>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</si>
  <si>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</si>
  <si>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</si>
  <si>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</si>
  <si>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</si>
  <si>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</si>
  <si>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</si>
  <si>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</si>
  <si>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</si>
  <si>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</si>
  <si>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</si>
  <si>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</si>
  <si>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</si>
  <si>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</si>
  <si>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</si>
  <si>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</si>
  <si>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</si>
  <si>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</si>
  <si>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</si>
  <si>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</si>
  <si>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</si>
  <si>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</si>
  <si>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</si>
  <si>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</si>
  <si>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</si>
  <si>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</si>
  <si>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</si>
  <si>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</si>
  <si>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</si>
  <si>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</si>
  <si>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</si>
  <si>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</si>
  <si>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</si>
  <si>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</si>
  <si>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</si>
  <si>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</si>
  <si>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</si>
  <si>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</si>
  <si>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</si>
  <si>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</si>
  <si>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</si>
  <si>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</si>
  <si>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</si>
  <si>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</si>
  <si>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</si>
  <si>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</si>
  <si>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</si>
  <si>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</si>
  <si>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</si>
  <si>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</si>
  <si>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</si>
  <si>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</si>
  <si>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</si>
  <si>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</si>
  <si>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</si>
  <si>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</si>
  <si>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</si>
  <si>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</si>
  <si>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</si>
  <si>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</si>
  <si>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</si>
  <si>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</si>
  <si>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</si>
  <si>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</si>
  <si>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</si>
  <si>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</si>
  <si>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</si>
  <si>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</si>
  <si>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</si>
  <si>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</si>
  <si>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</si>
  <si>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</si>
  <si>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</si>
  <si>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</si>
  <si>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</si>
  <si>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</si>
  <si>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</si>
  <si>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</si>
  <si>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</si>
  <si>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</si>
  <si>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</si>
  <si>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</si>
  <si>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</si>
  <si>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</si>
  <si>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</si>
  <si>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</si>
  <si>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</si>
  <si>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</si>
  <si>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</si>
  <si>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</si>
  <si>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</si>
  <si>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</si>
  <si>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</si>
  <si>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</si>
  <si>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</si>
  <si>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</si>
  <si>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</si>
  <si>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</si>
  <si>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</si>
  <si>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</si>
  <si>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</si>
  <si>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</si>
  <si>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</si>
  <si>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</si>
  <si>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</si>
  <si>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</si>
  <si>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</si>
  <si>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</si>
  <si>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</si>
  <si>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</si>
  <si>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</si>
  <si>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</si>
  <si>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</si>
  <si>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</si>
  <si>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</si>
  <si>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</si>
  <si>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</si>
  <si>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</si>
  <si>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</si>
  <si>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</si>
  <si>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</si>
  <si>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</si>
  <si>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</si>
  <si>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</si>
  <si>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</si>
  <si>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</si>
  <si>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</si>
  <si>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</si>
  <si>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</si>
  <si>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</si>
  <si>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</si>
  <si>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</si>
  <si>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</si>
  <si>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</si>
  <si>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</si>
  <si>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</si>
  <si>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</si>
  <si>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</si>
  <si>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</si>
  <si>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</si>
  <si>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</si>
  <si>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</si>
  <si>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</si>
  <si>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</si>
  <si>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</si>
  <si>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</si>
  <si>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</si>
  <si>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</si>
  <si>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</si>
  <si>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</si>
  <si>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</si>
  <si>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</si>
  <si>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</si>
  <si>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</si>
  <si>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</si>
  <si>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</si>
  <si>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</si>
  <si>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</si>
  <si>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</si>
  <si>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</si>
  <si>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</si>
  <si>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</si>
  <si>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</si>
  <si>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</si>
  <si>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</si>
  <si>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</si>
  <si>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</si>
  <si>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</si>
  <si>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</si>
  <si>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</si>
  <si>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</si>
  <si>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</si>
  <si>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</si>
  <si>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</si>
  <si>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</si>
  <si>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</si>
  <si>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</si>
  <si>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</si>
  <si>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</si>
  <si>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</si>
  <si>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</si>
  <si>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</si>
  <si>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</si>
  <si>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</si>
  <si>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</si>
  <si>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</si>
  <si>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</si>
  <si>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</si>
  <si>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</si>
  <si>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</si>
  <si>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</si>
  <si>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</si>
  <si>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</si>
  <si>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</si>
  <si>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</si>
  <si>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</si>
  <si>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</si>
  <si>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</si>
  <si>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</si>
  <si>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</si>
  <si>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</si>
  <si>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</si>
  <si>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</si>
  <si>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</si>
  <si>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</si>
  <si>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</si>
  <si>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</si>
  <si>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</si>
  <si>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</si>
  <si>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</si>
  <si>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</si>
  <si>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</si>
  <si>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</si>
  <si>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</si>
  <si>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</si>
  <si>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</si>
  <si>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</si>
  <si>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</si>
  <si>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</si>
  <si>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</si>
  <si>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</si>
  <si>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</si>
  <si>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</si>
  <si>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</si>
  <si>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</si>
  <si>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</si>
  <si>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</si>
  <si>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</si>
  <si>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</si>
  <si>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</si>
  <si>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</si>
  <si>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</si>
  <si>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</si>
  <si>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</si>
  <si>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</si>
  <si>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</si>
  <si>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</si>
  <si>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</si>
  <si>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</si>
  <si>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</si>
  <si>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</si>
  <si>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</si>
  <si>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</si>
  <si>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</si>
  <si>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</si>
  <si>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</si>
  <si>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</si>
  <si>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</si>
  <si>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</si>
  <si>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</si>
  <si>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</si>
  <si>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</si>
  <si>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</si>
  <si>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</si>
  <si>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</si>
  <si>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</si>
  <si>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</si>
  <si>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</si>
  <si>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</si>
  <si>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</si>
  <si>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</si>
  <si>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</si>
  <si>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</si>
  <si>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</si>
  <si>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</si>
  <si>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</si>
  <si>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</si>
  <si>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</si>
  <si>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</si>
  <si>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</si>
  <si>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</si>
  <si>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</si>
  <si>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</si>
  <si>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</si>
  <si>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</si>
  <si>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</si>
  <si>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</si>
  <si>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</si>
  <si>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</si>
  <si>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</si>
  <si>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</si>
  <si>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</si>
  <si>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</si>
  <si>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</si>
  <si>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</si>
  <si>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</si>
  <si>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</si>
  <si>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</si>
  <si>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</si>
  <si>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</si>
  <si>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</si>
  <si>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</si>
  <si>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</si>
  <si>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</si>
  <si>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</si>
  <si>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</si>
  <si>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</si>
  <si>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</si>
  <si>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</si>
  <si>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</si>
  <si>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</si>
  <si>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</si>
  <si>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</si>
  <si>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</si>
  <si>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</si>
  <si>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</si>
  <si>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</si>
  <si>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</si>
  <si>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</si>
  <si>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</si>
  <si>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</si>
  <si>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</si>
  <si>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</si>
  <si>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</si>
  <si>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</si>
  <si>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</si>
  <si>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</si>
  <si>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</si>
  <si>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</si>
  <si>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</si>
  <si>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</si>
  <si>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</si>
  <si>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</si>
  <si>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</si>
  <si>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</si>
  <si>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</si>
  <si>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</si>
  <si>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</si>
  <si>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</si>
  <si>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</si>
  <si>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</si>
  <si>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</si>
  <si>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</si>
  <si>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</si>
  <si>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</si>
  <si>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</si>
  <si>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</si>
  <si>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</si>
  <si>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</si>
  <si>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</si>
  <si>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</si>
  <si>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</si>
  <si>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</si>
  <si>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</si>
  <si>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</si>
  <si>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</si>
  <si>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</si>
  <si>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</si>
  <si>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</si>
  <si>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</si>
  <si>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</si>
  <si>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</si>
  <si>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</si>
  <si>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</si>
  <si>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</si>
  <si>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</si>
  <si>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</si>
  <si>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</si>
  <si>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</si>
  <si>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</si>
  <si>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</si>
  <si>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</si>
  <si>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</si>
  <si>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</si>
  <si>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</si>
  <si>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</si>
  <si>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</si>
  <si>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</si>
  <si>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</si>
  <si>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</si>
  <si>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</si>
  <si>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</si>
  <si>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</si>
  <si>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</si>
  <si>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</si>
  <si>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</si>
  <si>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</si>
  <si>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</si>
  <si>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</si>
  <si>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</si>
  <si>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</si>
  <si>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</si>
  <si>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</si>
  <si>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</si>
  <si>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</si>
  <si>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</si>
  <si>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</si>
  <si>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</si>
  <si>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</si>
  <si>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</si>
  <si>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</si>
  <si>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</si>
  <si>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</si>
  <si>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</si>
  <si>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</si>
  <si>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</si>
  <si>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</si>
  <si>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</si>
  <si>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</si>
  <si>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</si>
  <si>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</si>
  <si>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</si>
  <si>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</si>
  <si>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</si>
  <si>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</si>
  <si>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</si>
  <si>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</si>
  <si>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</si>
  <si>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</si>
  <si>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</si>
  <si>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</si>
  <si>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</si>
  <si>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</si>
  <si>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</si>
  <si>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</si>
  <si>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</si>
  <si>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</si>
  <si>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</si>
  <si>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</si>
  <si>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</si>
  <si>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</si>
  <si>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</si>
  <si>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</si>
  <si>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</si>
  <si>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</si>
  <si>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</si>
  <si>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</si>
  <si>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</si>
  <si>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</si>
  <si>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</si>
  <si>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</si>
  <si>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</si>
  <si>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</si>
  <si>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</si>
  <si>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</si>
  <si>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</si>
  <si>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</si>
  <si>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</si>
  <si>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</si>
  <si>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</si>
  <si>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</si>
  <si>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</si>
  <si>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</si>
  <si>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</si>
  <si>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</si>
  <si>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</si>
  <si>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</si>
  <si>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</si>
  <si>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</si>
  <si>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</si>
  <si>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</si>
  <si>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</si>
  <si>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</si>
  <si>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</si>
  <si>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</si>
  <si>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</si>
  <si>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</si>
  <si>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</si>
  <si>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</si>
  <si>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</si>
  <si>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</si>
  <si>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</si>
  <si>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</si>
  <si>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</si>
  <si>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</si>
  <si>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</si>
  <si>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</si>
  <si>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</si>
  <si>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</si>
  <si>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</si>
  <si>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</si>
  <si>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</si>
  <si>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</si>
  <si>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</si>
  <si>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</si>
  <si>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</si>
  <si>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</si>
  <si>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</si>
  <si>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</si>
  <si>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</si>
  <si>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</si>
  <si>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</si>
  <si>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</si>
  <si>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</si>
  <si>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</si>
  <si>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</si>
  <si>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</si>
  <si>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</si>
  <si>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</si>
  <si>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</si>
  <si>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</si>
  <si>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</si>
  <si>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</si>
  <si>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</si>
  <si>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</si>
  <si>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</si>
  <si>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</si>
  <si>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</si>
  <si>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</si>
  <si>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</si>
  <si>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</si>
  <si>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</si>
  <si>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</si>
  <si>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</si>
  <si>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</si>
  <si>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</si>
  <si>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</si>
  <si>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</si>
  <si>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</si>
  <si>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</si>
  <si>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</si>
  <si>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</si>
  <si>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</si>
  <si>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</si>
  <si>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</si>
  <si>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</si>
  <si>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</si>
  <si>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</si>
  <si>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</si>
  <si>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</si>
  <si>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</si>
  <si>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</si>
  <si>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</si>
  <si>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</si>
  <si>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</si>
  <si>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</si>
  <si>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</si>
  <si>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</si>
  <si>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</si>
  <si>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</si>
  <si>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</si>
  <si>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</si>
  <si>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</si>
  <si>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</si>
  <si>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</si>
  <si>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</si>
  <si>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</si>
  <si>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</si>
  <si>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</si>
  <si>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</si>
  <si>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</si>
  <si>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</si>
  <si>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</si>
  <si>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</si>
  <si>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</si>
  <si>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</si>
  <si>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</si>
  <si>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</si>
  <si>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</si>
  <si>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</si>
  <si>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</si>
  <si>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</si>
  <si>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</si>
  <si>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</si>
  <si>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</si>
  <si>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</si>
  <si>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</si>
  <si>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</si>
  <si>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</si>
  <si>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</si>
  <si>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</si>
  <si>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</si>
  <si>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</si>
  <si>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</si>
  <si>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</si>
  <si>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</si>
  <si>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</si>
  <si>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</si>
  <si>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</si>
  <si>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</si>
  <si>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</si>
  <si>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</si>
  <si>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</si>
  <si>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</si>
  <si>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</si>
  <si>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</si>
  <si>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</si>
  <si>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</si>
  <si>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</si>
  <si>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</si>
  <si>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</si>
  <si>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</si>
  <si>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</si>
  <si>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</si>
  <si>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</si>
  <si>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</si>
  <si>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</si>
  <si>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</si>
  <si>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</si>
  <si>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</si>
  <si>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</si>
  <si>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</si>
  <si>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</si>
  <si>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</si>
  <si>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</si>
  <si>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</si>
  <si>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</si>
  <si>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</si>
  <si>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</si>
  <si>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</si>
  <si>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</si>
  <si>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</si>
  <si>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</si>
  <si>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</si>
  <si>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</si>
  <si>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</si>
  <si>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</si>
  <si>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</si>
  <si>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</si>
  <si>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</si>
  <si>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</si>
  <si>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</si>
  <si>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</si>
  <si>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</si>
  <si>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</si>
  <si>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</si>
  <si>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</si>
  <si>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</si>
  <si>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</si>
  <si>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</si>
  <si>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</si>
  <si>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</si>
  <si>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</si>
  <si>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</si>
  <si>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</si>
  <si>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</si>
  <si>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</si>
  <si>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</si>
  <si>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</si>
  <si>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</si>
  <si>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</si>
  <si>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</si>
  <si>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</si>
  <si>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</si>
  <si>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</si>
  <si>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</si>
  <si>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</si>
  <si>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</si>
  <si>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</si>
  <si>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</si>
  <si>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</si>
  <si>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</si>
  <si>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</si>
  <si>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</si>
  <si>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</si>
  <si>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</si>
  <si>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</si>
  <si>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</si>
  <si>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</si>
  <si>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</si>
  <si>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</si>
  <si>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</si>
  <si>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</si>
  <si>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</si>
  <si>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</si>
  <si>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</si>
  <si>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</si>
  <si>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</si>
  <si>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</si>
  <si>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</si>
  <si>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</si>
  <si>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</si>
  <si>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</si>
  <si>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</si>
  <si>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</si>
  <si>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</si>
  <si>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</si>
  <si>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</si>
  <si>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</si>
  <si>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</si>
  <si>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</si>
  <si>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</si>
  <si>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</si>
  <si>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</si>
  <si>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</si>
  <si>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</si>
  <si>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</si>
  <si>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</si>
  <si>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</si>
  <si>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</si>
  <si>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</si>
  <si>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</si>
  <si>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</si>
  <si>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</si>
  <si>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</si>
  <si>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</si>
  <si>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</si>
  <si>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</si>
  <si>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</si>
  <si>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</si>
  <si>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</si>
  <si>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</si>
  <si>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</si>
  <si>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</si>
  <si>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</si>
  <si>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</si>
  <si>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</si>
  <si>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</si>
  <si>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</si>
  <si>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</si>
  <si>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</si>
  <si>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</si>
  <si>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</si>
  <si>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</si>
  <si>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</si>
  <si>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</si>
  <si>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</si>
  <si>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</si>
  <si>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</si>
  <si>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</si>
  <si>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</si>
  <si>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</si>
  <si>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</si>
  <si>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</si>
  <si>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</si>
  <si>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</si>
  <si>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</si>
  <si>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</si>
  <si>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</si>
  <si>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</si>
  <si>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</si>
  <si>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</si>
  <si>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</si>
  <si>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</si>
  <si>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</si>
  <si>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</si>
  <si>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</si>
  <si>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</si>
  <si>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</si>
  <si>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</si>
  <si>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</si>
  <si>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</si>
  <si>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</si>
  <si>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</si>
  <si>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</si>
  <si>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</si>
  <si>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</si>
  <si>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</si>
  <si>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</si>
  <si>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</si>
  <si>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</si>
  <si>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</si>
  <si>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</si>
  <si>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</si>
  <si>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</si>
  <si>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</si>
  <si>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</si>
  <si>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</si>
  <si>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</si>
  <si>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</si>
  <si>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</si>
  <si>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</si>
  <si>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</si>
  <si>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</si>
  <si>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</si>
  <si>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</si>
  <si>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</si>
  <si>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</si>
  <si>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</si>
  <si>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</si>
  <si>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</si>
  <si>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</si>
  <si>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</si>
  <si>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</si>
  <si>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</si>
  <si>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</si>
  <si>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</si>
  <si>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</si>
  <si>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</si>
  <si>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</si>
  <si>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</si>
  <si>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</si>
  <si>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</si>
  <si>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</si>
  <si>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</si>
  <si>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</si>
  <si>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</si>
  <si>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</si>
  <si>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</si>
  <si>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</si>
  <si>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</si>
  <si>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</si>
  <si>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</si>
  <si>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</si>
  <si>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</si>
  <si>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</si>
  <si>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</si>
  <si>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</si>
  <si>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</si>
  <si>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</si>
  <si>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</si>
  <si>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</si>
  <si>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</si>
  <si>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</si>
  <si>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</si>
  <si>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</si>
  <si>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</si>
  <si>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</si>
  <si>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</si>
  <si>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</si>
  <si>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</si>
  <si>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</si>
  <si>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</si>
  <si>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</si>
  <si>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</si>
  <si>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</si>
  <si>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</si>
  <si>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</si>
  <si>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</si>
  <si>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</si>
  <si>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</si>
  <si>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</si>
  <si>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</si>
  <si>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</si>
  <si>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</si>
  <si>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</si>
  <si>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</si>
  <si>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</si>
  <si>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</si>
  <si>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</si>
  <si>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</si>
  <si>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</si>
  <si>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</si>
  <si>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</si>
  <si>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</si>
  <si>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</si>
  <si>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</si>
  <si>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</si>
  <si>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</si>
  <si>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</si>
  <si>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</si>
  <si>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</si>
  <si>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</si>
  <si>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</si>
  <si>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</si>
  <si>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</si>
  <si>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</si>
  <si>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</si>
  <si>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</si>
  <si>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</si>
  <si>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</si>
  <si>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</si>
  <si>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</si>
  <si>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</si>
  <si>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</si>
  <si>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</si>
  <si>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</si>
  <si>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</si>
  <si>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</si>
  <si>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</si>
  <si>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</si>
  <si>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</si>
  <si>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</si>
  <si>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</si>
  <si>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</si>
  <si>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</si>
  <si>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</si>
  <si>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</si>
  <si>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</si>
  <si>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</si>
  <si>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</si>
  <si>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</si>
  <si>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</si>
  <si>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</si>
  <si>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</si>
  <si>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</si>
  <si>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</si>
  <si>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</si>
  <si>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</si>
  <si>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</si>
  <si>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</si>
  <si>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</si>
  <si>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</si>
  <si>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</si>
  <si>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</si>
  <si>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</si>
  <si>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</si>
  <si>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</si>
  <si>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</si>
  <si>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</si>
  <si>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</si>
  <si>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</si>
  <si>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</si>
  <si>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</si>
  <si>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</si>
  <si>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</si>
  <si>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</si>
  <si>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</si>
  <si>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</si>
  <si>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</si>
  <si>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</si>
  <si>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</si>
  <si>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</si>
  <si>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</si>
  <si>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</si>
  <si>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</si>
  <si>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</si>
  <si>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</si>
  <si>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</si>
  <si>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</si>
  <si>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</si>
  <si>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</si>
  <si>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</si>
  <si>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</si>
  <si>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</si>
  <si>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</si>
  <si>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</si>
  <si>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</si>
  <si>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</si>
  <si>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</si>
  <si>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</si>
  <si>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</si>
  <si>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</si>
  <si>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</si>
  <si>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</si>
  <si>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</si>
  <si>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</si>
  <si>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</si>
  <si>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</si>
  <si>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</si>
  <si>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</si>
  <si>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</si>
  <si>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</si>
  <si>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</si>
  <si>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</si>
  <si>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</si>
  <si>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</si>
  <si>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</si>
  <si>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</si>
  <si>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</si>
  <si>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</si>
  <si>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</si>
  <si>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</si>
  <si>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</si>
  <si>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</si>
  <si>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</si>
  <si>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</si>
  <si>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</si>
  <si>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</si>
  <si>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</si>
  <si>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</si>
  <si>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</si>
  <si>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</si>
  <si>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</si>
  <si>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</si>
  <si>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</si>
  <si>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</si>
  <si>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</si>
  <si>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</si>
  <si>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</si>
  <si>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</si>
  <si>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</si>
  <si>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</si>
  <si>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</si>
  <si>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</si>
  <si>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</si>
  <si>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</si>
  <si>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</si>
  <si>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</si>
  <si>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</si>
  <si>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</si>
  <si>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</si>
  <si>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</si>
  <si>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</si>
  <si>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</si>
  <si>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</si>
  <si>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</si>
  <si>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</si>
  <si>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</si>
  <si>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</si>
  <si>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</si>
  <si>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</si>
  <si>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</si>
  <si>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</si>
  <si>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</si>
  <si>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</si>
  <si>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</si>
  <si>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</si>
  <si>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</si>
  <si>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</si>
  <si>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</si>
  <si>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</si>
  <si>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</si>
  <si>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</si>
  <si>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</si>
  <si>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</si>
  <si>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</si>
  <si>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</si>
  <si>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</si>
  <si>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</si>
  <si>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</si>
  <si>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</si>
  <si>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</si>
  <si>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</si>
  <si>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</si>
  <si>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</si>
  <si>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</si>
  <si>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</si>
  <si>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</si>
  <si>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</si>
  <si>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</si>
  <si>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</si>
  <si>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</si>
  <si>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</si>
  <si>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</si>
  <si>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</si>
  <si>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</si>
  <si>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</si>
  <si>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</si>
  <si>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</si>
  <si>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</si>
  <si>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</si>
  <si>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</si>
  <si>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</si>
  <si>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</si>
  <si>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</si>
  <si>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</si>
  <si>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</si>
  <si>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</si>
  <si>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</si>
  <si>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</si>
  <si>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</si>
  <si>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</si>
  <si>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</si>
  <si>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</si>
  <si>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</si>
  <si>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</si>
  <si>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</si>
  <si>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</si>
  <si>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</si>
  <si>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</si>
  <si>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</si>
  <si>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</si>
  <si>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</si>
  <si>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</si>
  <si>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</si>
  <si>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</si>
  <si>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</si>
  <si>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</si>
  <si>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</si>
  <si>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</si>
  <si>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</si>
  <si>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</si>
  <si>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</si>
  <si>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</si>
  <si>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</si>
  <si>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</si>
  <si>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</si>
  <si>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</si>
  <si>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</si>
  <si>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</si>
  <si>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</si>
  <si>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</si>
  <si>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</si>
  <si>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</si>
  <si>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</si>
  <si>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</si>
  <si>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</si>
  <si>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</si>
  <si>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</si>
  <si>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</si>
  <si>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</si>
  <si>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</si>
  <si>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</si>
  <si>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</si>
  <si>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</si>
  <si>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</si>
  <si>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</si>
  <si>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</si>
  <si>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</si>
  <si>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</si>
  <si>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</si>
  <si>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</si>
  <si>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</si>
  <si>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</si>
  <si>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</si>
  <si>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</si>
  <si>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</si>
  <si>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</si>
  <si>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</si>
  <si>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</si>
  <si>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</si>
  <si>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</si>
  <si>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</si>
  <si>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</si>
  <si>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</si>
  <si>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</si>
  <si>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</si>
  <si>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</si>
  <si>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</si>
  <si>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</si>
  <si>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</si>
  <si>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</si>
  <si>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</si>
  <si>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</si>
  <si>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</si>
  <si>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</si>
  <si>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</si>
  <si>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</si>
  <si>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</si>
  <si>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</si>
  <si>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</si>
  <si>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</si>
  <si>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</si>
  <si>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</si>
  <si>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</si>
  <si>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</si>
  <si>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</si>
  <si>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</si>
  <si>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</si>
  <si>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</si>
  <si>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</si>
  <si>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</si>
  <si>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</si>
  <si>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</si>
  <si>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</si>
  <si>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</si>
  <si>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</si>
  <si>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</si>
  <si>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</si>
  <si>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</si>
  <si>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</si>
  <si>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</si>
  <si>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</si>
  <si>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</si>
  <si>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</si>
  <si>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</si>
  <si>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</si>
  <si>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</si>
  <si>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</si>
  <si>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</si>
  <si>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</si>
  <si>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</si>
  <si>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</si>
  <si>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</si>
  <si>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</si>
  <si>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</si>
  <si>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</si>
  <si>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</si>
  <si>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</si>
  <si>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</si>
  <si>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</si>
  <si>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</si>
  <si>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</si>
  <si>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</si>
  <si>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</si>
  <si>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</si>
  <si>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</si>
  <si>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</si>
  <si>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</si>
  <si>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</si>
  <si>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</si>
  <si>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</si>
  <si>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</si>
  <si>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</si>
  <si>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</si>
  <si>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</si>
  <si>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</si>
  <si>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</si>
  <si>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</si>
  <si>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</si>
  <si>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</si>
  <si>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</si>
  <si>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</si>
  <si>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</si>
  <si>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</si>
  <si>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</si>
  <si>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</si>
  <si>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</si>
  <si>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</si>
  <si>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</si>
  <si>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</si>
  <si>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</si>
  <si>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</si>
  <si>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</si>
  <si>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</si>
  <si>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</si>
  <si>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</si>
  <si>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</si>
  <si>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</si>
  <si>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</si>
  <si>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</si>
  <si>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</si>
  <si>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</si>
  <si>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</si>
  <si>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</si>
  <si>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</si>
  <si>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</si>
  <si>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</si>
  <si>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</si>
  <si>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</si>
  <si>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</si>
  <si>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</si>
  <si>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</si>
  <si>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</si>
  <si>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</si>
  <si>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</si>
  <si>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</si>
  <si>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</si>
  <si>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</si>
  <si>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</si>
  <si>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</si>
  <si>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</si>
  <si>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</si>
  <si>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</si>
  <si>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</si>
  <si>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</si>
  <si>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</si>
  <si>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</si>
  <si>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</si>
  <si>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</si>
  <si>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</si>
  <si>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</si>
  <si>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</si>
  <si>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</si>
  <si>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</si>
  <si>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</si>
  <si>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</si>
  <si>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</si>
  <si>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</si>
  <si>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</si>
  <si>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</si>
  <si>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</si>
  <si>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</si>
  <si>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</si>
  <si>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</si>
  <si>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</si>
  <si>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</si>
  <si>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</si>
  <si>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</si>
  <si>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</si>
  <si>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</si>
  <si>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</si>
  <si>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</si>
  <si>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</si>
  <si>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</si>
  <si>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</si>
  <si>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</si>
  <si>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</si>
  <si>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</si>
  <si>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</si>
  <si>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</si>
  <si>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</si>
  <si>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</si>
  <si>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</si>
  <si>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</si>
  <si>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</si>
  <si>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</si>
  <si>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</si>
  <si>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</si>
  <si>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</si>
  <si>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</si>
  <si>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</si>
  <si>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</si>
  <si>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</si>
  <si>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</si>
  <si>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</si>
  <si>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</si>
  <si>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</si>
  <si>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</si>
  <si>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</si>
  <si>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</si>
  <si>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</si>
  <si>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</si>
  <si>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</si>
  <si>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</si>
  <si>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</si>
  <si>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</si>
  <si>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</si>
  <si>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</si>
  <si>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</si>
  <si>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</si>
  <si>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</si>
  <si>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</si>
  <si>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</si>
  <si>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</si>
  <si>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</si>
  <si>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</si>
  <si>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</si>
  <si>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</si>
  <si>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</si>
  <si>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</si>
  <si>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</si>
  <si>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</si>
  <si>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</si>
  <si>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</si>
  <si>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</si>
  <si>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</si>
  <si>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</si>
  <si>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</si>
  <si>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</si>
  <si>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</si>
  <si>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</si>
  <si>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</si>
  <si>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</si>
  <si>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</si>
  <si>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</si>
  <si>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</si>
  <si>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</si>
  <si>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</si>
  <si>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</si>
  <si>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</si>
  <si>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</si>
  <si>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</si>
  <si>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</si>
  <si>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</si>
  <si>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</si>
  <si>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</si>
  <si>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</si>
  <si>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</si>
  <si>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</si>
  <si>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</si>
  <si>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</si>
  <si>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</si>
  <si>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</si>
  <si>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</si>
  <si>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</si>
  <si>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</si>
  <si>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</si>
  <si>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</si>
  <si>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</si>
  <si>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</si>
  <si>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</si>
  <si>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</si>
  <si>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</si>
  <si>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</si>
  <si>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</si>
  <si>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</si>
  <si>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</si>
  <si>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</si>
  <si>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</si>
  <si>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</si>
  <si>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</si>
  <si>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</si>
  <si>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</si>
  <si>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</si>
  <si>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</si>
  <si>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</si>
  <si>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</si>
  <si>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</si>
  <si>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</si>
  <si>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</si>
  <si>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</si>
  <si>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</si>
  <si>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</si>
  <si>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</si>
  <si>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</si>
  <si>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</si>
  <si>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</si>
  <si>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</si>
  <si>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</si>
  <si>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</si>
  <si>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</si>
  <si>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</si>
  <si>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</si>
  <si>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</si>
  <si>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</si>
  <si>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</si>
  <si>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</si>
  <si>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</si>
  <si>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</si>
  <si>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</si>
  <si>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</si>
  <si>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</si>
  <si>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</si>
  <si>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</si>
  <si>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</si>
  <si>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</si>
  <si>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</si>
  <si>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</si>
  <si>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</si>
  <si>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</si>
  <si>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</si>
  <si>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</si>
  <si>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</si>
  <si>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</si>
  <si>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</si>
  <si>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</si>
  <si>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</si>
  <si>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</si>
  <si>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</si>
  <si>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</si>
  <si>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</si>
  <si>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</si>
  <si>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</si>
  <si>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</si>
  <si>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</si>
  <si>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</si>
  <si>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</si>
  <si>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</si>
  <si>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</si>
  <si>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</si>
  <si>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</si>
  <si>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</si>
  <si>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</si>
  <si>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</si>
  <si>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</si>
  <si>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</si>
  <si>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</si>
  <si>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</si>
  <si>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</si>
  <si>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</si>
  <si>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</si>
  <si>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</si>
  <si>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</si>
  <si>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</si>
  <si>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</si>
  <si>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</si>
  <si>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</si>
  <si>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</si>
  <si>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</si>
  <si>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</si>
  <si>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</si>
  <si>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</si>
  <si>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</si>
  <si>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</si>
  <si>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</si>
  <si>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</si>
  <si>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</si>
  <si>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</si>
  <si>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</si>
  <si>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</si>
  <si>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</si>
  <si>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</si>
  <si>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</si>
  <si>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</si>
  <si>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</si>
  <si>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</si>
  <si>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</si>
  <si>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</si>
  <si>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</si>
  <si>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</si>
  <si>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</si>
  <si>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</si>
  <si>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</si>
  <si>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</si>
  <si>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</si>
  <si>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</si>
  <si>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</si>
  <si>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</si>
  <si>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</si>
  <si>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</si>
  <si>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</si>
  <si>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</si>
  <si>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</si>
  <si>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</si>
  <si>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</si>
  <si>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</si>
  <si>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</si>
  <si>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</si>
  <si>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</si>
  <si>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</si>
  <si>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</si>
  <si>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</si>
  <si>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</si>
  <si>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</si>
  <si>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</si>
  <si>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</si>
  <si>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</si>
  <si>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</si>
  <si>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</si>
  <si>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</si>
  <si>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</si>
  <si>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</si>
  <si>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</si>
  <si>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</si>
  <si>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</si>
  <si>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</si>
  <si>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</si>
  <si>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</si>
  <si>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</si>
  <si>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</si>
  <si>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</si>
  <si>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</si>
  <si>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</si>
  <si>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</si>
  <si>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</si>
  <si>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</si>
  <si>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</si>
  <si>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</si>
  <si>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</si>
  <si>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</si>
  <si>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</si>
  <si>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</si>
  <si>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</si>
  <si>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</si>
  <si>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</si>
  <si>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</si>
  <si>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</si>
  <si>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</si>
  <si>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</si>
  <si>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</si>
  <si>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</si>
  <si>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</si>
  <si>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</si>
  <si>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</si>
  <si>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</si>
  <si>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</si>
  <si>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</si>
  <si>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</si>
  <si>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</si>
  <si>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</si>
  <si>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</si>
  <si>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</si>
  <si>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</si>
  <si>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</si>
  <si>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</si>
  <si>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</si>
  <si>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</si>
  <si>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</si>
  <si>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</si>
  <si>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</si>
  <si>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</si>
  <si>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</si>
  <si>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</si>
  <si>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</si>
  <si>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</si>
  <si>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</si>
  <si>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</si>
  <si>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</si>
  <si>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</si>
  <si>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</si>
  <si>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</si>
  <si>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</si>
  <si>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</si>
  <si>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</si>
  <si>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</si>
  <si>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</si>
  <si>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</si>
  <si>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</si>
  <si>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</si>
  <si>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</si>
  <si>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</si>
  <si>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</si>
  <si>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</si>
  <si>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</si>
  <si>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</si>
  <si>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</si>
  <si>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</si>
  <si>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</si>
  <si>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</si>
  <si>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</si>
  <si>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</si>
  <si>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</si>
  <si>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</si>
  <si>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</si>
  <si>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</si>
  <si>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</si>
  <si>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</si>
  <si>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</si>
  <si>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</si>
  <si>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</si>
  <si>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</si>
  <si>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</si>
  <si>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</si>
  <si>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</si>
  <si>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</si>
  <si>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</si>
  <si>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</si>
  <si>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</si>
  <si>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</si>
  <si>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</si>
  <si>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</si>
  <si>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</si>
  <si>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</si>
  <si>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</si>
  <si>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</si>
  <si>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</si>
  <si>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</si>
  <si>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</si>
  <si>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</si>
  <si>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</si>
  <si>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</si>
  <si>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</si>
  <si>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</si>
  <si>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</si>
  <si>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</si>
  <si>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</si>
  <si>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</si>
  <si>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</si>
  <si>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</si>
  <si>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</si>
  <si>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</si>
  <si>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</si>
  <si>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</si>
  <si>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</si>
  <si>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</si>
  <si>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</si>
  <si>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</si>
  <si>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</si>
  <si>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</si>
  <si>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</si>
  <si>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</si>
  <si>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</si>
  <si>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</si>
  <si>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</si>
  <si>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</si>
  <si>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</si>
  <si>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</si>
  <si>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</si>
  <si>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</si>
  <si>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</si>
  <si>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</si>
  <si>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</si>
  <si>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</si>
  <si>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</si>
  <si>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</si>
  <si>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</si>
  <si>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</si>
  <si>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</si>
  <si>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</si>
  <si>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</si>
  <si>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</si>
  <si>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</si>
  <si>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</si>
  <si>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</si>
  <si>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</si>
  <si>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</si>
  <si>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</si>
  <si>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</si>
  <si>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</si>
  <si>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</si>
  <si>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</si>
  <si>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</si>
  <si>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</si>
  <si>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</si>
  <si>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</si>
  <si>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</si>
  <si>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</si>
  <si>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</si>
  <si>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</si>
  <si>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</si>
  <si>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</si>
  <si>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</si>
  <si>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</si>
  <si>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</si>
  <si>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</si>
  <si>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</si>
  <si>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</si>
  <si>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</si>
  <si>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</si>
  <si>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</si>
  <si>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</si>
  <si>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</si>
  <si>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</si>
  <si>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</si>
  <si>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</si>
  <si>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</si>
  <si>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</si>
  <si>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</si>
  <si>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</si>
  <si>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</si>
  <si>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</si>
  <si>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</si>
  <si>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</si>
  <si>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</si>
  <si>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</si>
  <si>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</si>
  <si>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</si>
  <si>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</si>
  <si>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</si>
  <si>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</si>
  <si>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</si>
  <si>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</si>
  <si>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</si>
  <si>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</si>
  <si>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</si>
  <si>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</si>
  <si>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</si>
  <si>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</si>
  <si>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</si>
  <si>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</si>
  <si>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</si>
  <si>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</si>
  <si>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</si>
  <si>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</si>
  <si>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</si>
  <si>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</si>
  <si>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</si>
  <si>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</si>
  <si>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</si>
  <si>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</si>
  <si>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</si>
  <si>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</si>
  <si>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</si>
  <si>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</si>
  <si>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</si>
  <si>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</si>
  <si>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</si>
  <si>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</si>
  <si>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</si>
  <si>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</si>
  <si>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</si>
  <si>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</si>
  <si>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</si>
  <si>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</si>
  <si>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</si>
  <si>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</si>
  <si>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</si>
  <si>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</si>
  <si>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</si>
  <si>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</si>
  <si>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</si>
  <si>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</si>
  <si>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</si>
  <si>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</si>
  <si>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</si>
  <si>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</si>
  <si>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</si>
  <si>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</si>
  <si>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</si>
  <si>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</si>
  <si>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</si>
  <si>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</si>
  <si>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</si>
  <si>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</si>
  <si>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</si>
  <si>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</si>
  <si>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</si>
  <si>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</si>
  <si>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</si>
  <si>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</si>
  <si>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</si>
  <si>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</si>
  <si>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</si>
  <si>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</si>
  <si>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</si>
  <si>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</si>
  <si>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</si>
  <si>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</si>
  <si>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</si>
  <si>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</si>
  <si>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</si>
  <si>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</si>
  <si>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</si>
  <si>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</si>
  <si>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</si>
  <si>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</si>
  <si>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</si>
  <si>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</si>
  <si>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</si>
  <si>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</si>
  <si>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</si>
  <si>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</si>
  <si>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</si>
  <si>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</si>
  <si>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</si>
  <si>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</si>
  <si>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</si>
  <si>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</si>
  <si>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</si>
  <si>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</si>
  <si>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</si>
  <si>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</si>
  <si>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</si>
  <si>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</si>
  <si>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</si>
  <si>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</si>
  <si>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</si>
  <si>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</si>
  <si>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</si>
  <si>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</si>
  <si>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</si>
  <si>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</si>
  <si>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</si>
  <si>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</si>
  <si>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</si>
  <si>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</si>
  <si>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</si>
  <si>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</si>
  <si>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</si>
  <si>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</si>
  <si>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</si>
  <si>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</si>
  <si>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</si>
  <si>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</si>
  <si>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</si>
  <si>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</si>
  <si>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</si>
  <si>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</si>
  <si>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</si>
  <si>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</si>
  <si>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</si>
  <si>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</si>
  <si>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</si>
  <si>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</si>
  <si>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</si>
  <si>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</si>
  <si>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</si>
  <si>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</si>
  <si>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</si>
  <si>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</si>
  <si>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</si>
  <si>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</si>
  <si>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</si>
  <si>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</si>
  <si>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</si>
  <si>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</si>
  <si>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</si>
  <si>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</si>
  <si>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</si>
  <si>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</si>
  <si>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</si>
  <si>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</si>
  <si>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</si>
  <si>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</si>
  <si>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</si>
  <si>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</si>
  <si>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</si>
  <si>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</si>
  <si>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</si>
  <si>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</si>
  <si>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</si>
  <si>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</si>
  <si>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</si>
  <si>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</si>
  <si>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</si>
  <si>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</si>
  <si>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</si>
  <si>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</si>
  <si>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</si>
  <si>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</si>
  <si>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</si>
  <si>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</si>
  <si>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</si>
  <si>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</si>
  <si>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</si>
  <si>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</si>
  <si>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</si>
  <si>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</si>
  <si>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</si>
  <si>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</si>
  <si>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</si>
  <si>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</si>
  <si>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</si>
  <si>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</si>
  <si>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</si>
  <si>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</si>
  <si>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</si>
  <si>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</si>
  <si>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</si>
  <si>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</si>
  <si>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</si>
  <si>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</si>
  <si>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</si>
  <si>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</si>
  <si>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</si>
  <si>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</si>
  <si>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</si>
  <si>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</si>
  <si>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</si>
  <si>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</si>
  <si>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</si>
  <si>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</si>
  <si>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</si>
  <si>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</si>
  <si>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</si>
  <si>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</si>
  <si>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</si>
  <si>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</si>
  <si>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</si>
  <si>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</si>
  <si>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</si>
  <si>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</si>
  <si>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</si>
  <si>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</si>
  <si>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</si>
  <si>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</si>
  <si>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</si>
  <si>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</si>
  <si>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</si>
  <si>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</si>
  <si>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</si>
  <si>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</si>
  <si>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</si>
  <si>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</si>
  <si>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</si>
  <si>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</si>
  <si>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</si>
  <si>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</si>
  <si>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</si>
  <si>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</si>
  <si>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</si>
  <si>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</si>
  <si>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</si>
  <si>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</si>
  <si>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</si>
  <si>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</si>
  <si>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</si>
  <si>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</si>
  <si>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</si>
  <si>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</si>
  <si>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</si>
  <si>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</si>
  <si>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</si>
  <si>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</si>
  <si>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</si>
  <si>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</si>
  <si>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</si>
  <si>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</si>
  <si>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</si>
  <si>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</si>
  <si>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</si>
  <si>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</si>
  <si>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</si>
  <si>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</si>
  <si>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</si>
  <si>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</si>
  <si>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</si>
  <si>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</si>
  <si>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</si>
  <si>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</si>
  <si>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</si>
  <si>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</si>
  <si>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</si>
  <si>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</si>
  <si>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</si>
  <si>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</si>
  <si>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</si>
  <si>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</si>
  <si>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</si>
  <si>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</si>
  <si>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</si>
  <si>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</si>
  <si>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</si>
  <si>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</si>
  <si>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</si>
  <si>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</si>
  <si>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</si>
  <si>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</si>
  <si>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</si>
  <si>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</si>
  <si>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</si>
  <si>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</si>
  <si>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</si>
  <si>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</si>
  <si>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</si>
  <si>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</si>
  <si>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</si>
  <si>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</si>
  <si>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</si>
  <si>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</si>
  <si>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</si>
  <si>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</si>
  <si>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</si>
  <si>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</si>
  <si>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</si>
  <si>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</si>
  <si>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</si>
  <si>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</si>
  <si>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</si>
  <si>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</si>
  <si>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</si>
  <si>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</si>
  <si>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</si>
  <si>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</si>
  <si>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</si>
  <si>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</si>
  <si>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</si>
  <si>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</si>
  <si>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</si>
  <si>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</si>
  <si>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</si>
  <si>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</si>
  <si>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</si>
  <si>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</si>
  <si>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</si>
  <si>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</si>
  <si>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</si>
  <si>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</si>
  <si>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</si>
  <si>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</si>
  <si>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</si>
  <si>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</si>
  <si>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</si>
  <si>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</si>
  <si>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</si>
  <si>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</si>
  <si>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</si>
  <si>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</si>
  <si>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</si>
  <si>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</si>
  <si>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</si>
  <si>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</si>
  <si>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</si>
  <si>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</si>
  <si>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</si>
  <si>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</si>
  <si>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</si>
  <si>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</si>
  <si>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</si>
  <si>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</si>
  <si>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</si>
  <si>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</si>
  <si>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</si>
  <si>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</si>
  <si>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</si>
  <si>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</si>
  <si>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</si>
  <si>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</si>
  <si>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</si>
  <si>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</si>
  <si>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</si>
  <si>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</si>
  <si>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</si>
  <si>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</si>
  <si>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</si>
  <si>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</si>
  <si>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</si>
  <si>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</si>
  <si>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</si>
  <si>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</si>
  <si>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</si>
  <si>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</si>
  <si>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</si>
  <si>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</si>
  <si>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</si>
  <si>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</si>
  <si>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</si>
  <si>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</si>
  <si>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</si>
  <si>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</si>
  <si>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</si>
  <si>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</si>
  <si>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</si>
  <si>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</si>
  <si>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</si>
  <si>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</si>
  <si>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</si>
  <si>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</si>
  <si>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</si>
  <si>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</si>
  <si>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</si>
  <si>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</si>
  <si>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</si>
  <si>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</si>
  <si>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</si>
  <si>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</si>
  <si>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</si>
  <si>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</si>
  <si>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</si>
  <si>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</si>
  <si>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</si>
  <si>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</si>
  <si>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</si>
  <si>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</si>
  <si>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</si>
  <si>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</si>
  <si>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</si>
  <si>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</si>
  <si>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</si>
  <si>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</si>
  <si>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</si>
  <si>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</si>
  <si>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</si>
  <si>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</si>
  <si>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</si>
  <si>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</si>
  <si>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</si>
  <si>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</si>
  <si>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</si>
  <si>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</si>
  <si>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</si>
  <si>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</si>
  <si>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</si>
  <si>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</si>
  <si>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</si>
  <si>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</si>
  <si>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</si>
  <si>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</si>
  <si>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</si>
  <si>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</si>
  <si>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</si>
  <si>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</si>
  <si>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</si>
  <si>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</si>
  <si>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</si>
  <si>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</si>
  <si>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</si>
  <si>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</si>
  <si>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</si>
  <si>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</si>
  <si>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</si>
  <si>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</si>
  <si>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</si>
  <si>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</si>
  <si>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</si>
  <si>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</si>
  <si>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</si>
  <si>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</si>
  <si>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</si>
  <si>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</si>
  <si>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</si>
  <si>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</si>
  <si>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</si>
  <si>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</si>
  <si>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</si>
  <si>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</si>
  <si>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</si>
  <si>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</si>
  <si>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</si>
  <si>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</si>
  <si>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</si>
  <si>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</si>
  <si>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</si>
  <si>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</si>
  <si>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</si>
  <si>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</si>
  <si>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</si>
  <si>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</si>
  <si>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</si>
  <si>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</si>
  <si>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</si>
  <si>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</si>
  <si>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</si>
  <si>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</si>
  <si>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</si>
  <si>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</si>
  <si>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</si>
  <si>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</si>
  <si>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</si>
  <si>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</si>
  <si>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</si>
  <si>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</si>
  <si>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</si>
  <si>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</si>
  <si>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</si>
  <si>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</si>
  <si>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</si>
  <si>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</si>
  <si>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</si>
  <si>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</si>
  <si>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</si>
  <si>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</si>
  <si>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</si>
  <si>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</si>
  <si>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</si>
  <si>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</si>
  <si>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</si>
  <si>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</si>
  <si>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</si>
  <si>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</si>
  <si>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</si>
  <si>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</si>
  <si>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</si>
  <si>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</si>
  <si>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</si>
  <si>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</si>
  <si>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</si>
  <si>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</si>
  <si>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</si>
  <si>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</si>
  <si>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</si>
  <si>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</si>
  <si>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</si>
  <si>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</si>
  <si>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</si>
  <si>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</si>
  <si>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</si>
  <si>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</si>
  <si>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</si>
  <si>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</si>
  <si>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</si>
  <si>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</si>
  <si>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</si>
  <si>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</si>
  <si>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</si>
  <si>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</si>
  <si>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</si>
  <si>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</si>
  <si>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</si>
  <si>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</si>
  <si>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</si>
  <si>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</si>
  <si>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</si>
  <si>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</si>
  <si>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</si>
  <si>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</si>
  <si>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</si>
  <si>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</si>
  <si>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</si>
  <si>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</si>
  <si>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</si>
  <si>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</si>
  <si>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</si>
  <si>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</si>
  <si>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</si>
  <si>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</si>
  <si>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</si>
  <si>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</si>
  <si>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</si>
  <si>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</si>
  <si>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</si>
  <si>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</si>
  <si>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</si>
  <si>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</si>
  <si>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</si>
  <si>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</si>
  <si>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</si>
  <si>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</si>
  <si>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</si>
  <si>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</si>
  <si>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</si>
  <si>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</si>
  <si>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</si>
  <si>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</si>
  <si>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</si>
  <si>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</si>
  <si>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</si>
  <si>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</si>
  <si>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</si>
  <si>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</si>
  <si>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</si>
  <si>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</si>
  <si>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</si>
  <si>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</si>
  <si>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</si>
  <si>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</si>
  <si>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</si>
  <si>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</si>
  <si>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</si>
  <si>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</si>
  <si>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</si>
  <si>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</si>
  <si>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</si>
  <si>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</si>
  <si>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</si>
  <si>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</si>
  <si>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</si>
  <si>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</si>
  <si>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</si>
  <si>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</si>
  <si>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</si>
  <si>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</si>
  <si>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</si>
  <si>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</si>
  <si>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</si>
  <si>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</si>
  <si>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</si>
  <si>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</si>
  <si>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</si>
  <si>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</si>
  <si>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</si>
  <si>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</si>
  <si>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</si>
  <si>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</si>
  <si>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</si>
  <si>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</si>
  <si>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</si>
  <si>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</si>
  <si>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</si>
  <si>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</si>
  <si>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</si>
  <si>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</si>
  <si>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</si>
  <si>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</si>
  <si>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</si>
  <si>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</si>
  <si>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</si>
  <si>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</si>
  <si>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</si>
  <si>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</si>
  <si>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</si>
  <si>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</si>
  <si>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</si>
  <si>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</si>
  <si>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</si>
  <si>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</si>
  <si>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</si>
  <si>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</si>
  <si>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</si>
  <si>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</si>
  <si>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</si>
  <si>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</si>
  <si>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</si>
  <si>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</si>
  <si>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</si>
  <si>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</si>
  <si>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</si>
  <si>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</si>
  <si>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</si>
  <si>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</si>
  <si>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</si>
  <si>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</si>
  <si>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</si>
  <si>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</si>
  <si>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</si>
  <si>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</si>
  <si>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</si>
  <si>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</si>
  <si>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</si>
  <si>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</si>
  <si>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</si>
  <si>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</si>
  <si>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</si>
  <si>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</si>
  <si>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</si>
  <si>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</si>
  <si>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</si>
  <si>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</si>
  <si>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</si>
  <si>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</si>
  <si>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</si>
  <si>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</si>
  <si>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</si>
  <si>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</si>
  <si>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</si>
  <si>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</si>
  <si>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</si>
  <si>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</si>
  <si>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</si>
  <si>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</si>
  <si>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</si>
  <si>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</si>
  <si>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</si>
  <si>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</si>
  <si>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</si>
  <si>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</si>
  <si>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</si>
  <si>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</si>
  <si>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</si>
  <si>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</si>
  <si>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</si>
  <si>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</si>
  <si>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</si>
  <si>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</si>
  <si>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</si>
  <si>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</si>
  <si>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</si>
  <si>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</si>
  <si>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</si>
  <si>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</si>
  <si>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</si>
  <si>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</si>
  <si>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</si>
  <si>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</si>
  <si>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</si>
  <si>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</si>
  <si>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</si>
  <si>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</si>
  <si>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</si>
  <si>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</si>
  <si>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</si>
  <si>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</si>
  <si>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</si>
  <si>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</si>
  <si>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</si>
  <si>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</si>
  <si>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</si>
  <si>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</si>
  <si>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</si>
  <si>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</si>
  <si>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</si>
  <si>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</si>
  <si>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</si>
  <si>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</si>
  <si>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</si>
  <si>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</si>
  <si>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</si>
  <si>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</si>
  <si>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</si>
  <si>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</si>
  <si>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</si>
  <si>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</si>
  <si>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</si>
  <si>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</si>
  <si>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</si>
  <si>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</si>
  <si>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</si>
  <si>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</si>
  <si>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</si>
  <si>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</si>
  <si>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</si>
  <si>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</si>
  <si>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</si>
  <si>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</si>
  <si>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</si>
  <si>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</si>
  <si>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</si>
  <si>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</si>
  <si>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</si>
  <si>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</si>
  <si>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</si>
  <si>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</si>
  <si>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</si>
  <si>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</si>
  <si>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</si>
  <si>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</si>
  <si>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</si>
  <si>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</si>
  <si>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</si>
  <si>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</si>
  <si>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</si>
  <si>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</si>
  <si>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</si>
  <si>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</si>
  <si>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</si>
  <si>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</si>
  <si>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</si>
  <si>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</si>
  <si>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</si>
  <si>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</si>
  <si>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</si>
  <si>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</si>
  <si>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</si>
  <si>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</si>
  <si>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</si>
  <si>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</si>
  <si>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</si>
  <si>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</si>
  <si>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</si>
  <si>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</si>
  <si>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</si>
  <si>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</si>
  <si>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</si>
  <si>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</si>
  <si>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</si>
  <si>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</si>
  <si>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</si>
  <si>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</si>
  <si>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</si>
  <si>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</si>
  <si>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</si>
  <si>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</si>
  <si>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</si>
  <si>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</si>
  <si>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</si>
  <si>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</si>
  <si>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</si>
  <si>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</si>
  <si>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</si>
  <si>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</si>
  <si>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</si>
  <si>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</si>
  <si>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</si>
  <si>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</si>
  <si>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</si>
  <si>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</si>
  <si>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</si>
  <si>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</si>
  <si>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</si>
  <si>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</si>
  <si>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</si>
  <si>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</si>
  <si>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</si>
  <si>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</si>
  <si>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</si>
  <si>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</si>
  <si>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</si>
  <si>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</si>
  <si>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</si>
  <si>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</si>
  <si>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</si>
  <si>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</si>
  <si>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</si>
  <si>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</si>
  <si>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</si>
  <si>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</si>
  <si>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</si>
  <si>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</si>
  <si>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</si>
  <si>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</si>
  <si>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</si>
  <si>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</si>
  <si>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</si>
  <si>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</si>
  <si>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</si>
  <si>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</si>
  <si>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</si>
  <si>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</si>
  <si>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</si>
  <si>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</si>
  <si>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</si>
  <si>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</si>
  <si>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</si>
  <si>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</si>
  <si>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</si>
  <si>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</si>
  <si>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</si>
  <si>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</si>
  <si>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</si>
  <si>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</si>
  <si>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</si>
  <si>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</si>
  <si>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</si>
  <si>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</si>
  <si>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</si>
  <si>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</si>
  <si>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</si>
  <si>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</si>
  <si>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</si>
  <si>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</si>
  <si>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</si>
  <si>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</si>
  <si>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</si>
  <si>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</si>
  <si>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</si>
  <si>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</si>
  <si>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</si>
  <si>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</si>
  <si>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</si>
  <si>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</si>
  <si>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</si>
  <si>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</si>
  <si>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</si>
  <si>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</si>
  <si>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</si>
  <si>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</si>
  <si>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</si>
  <si>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</si>
  <si>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</si>
  <si>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</si>
  <si>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</si>
  <si>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</si>
  <si>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</si>
  <si>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</si>
  <si>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</si>
  <si>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</si>
  <si>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</si>
  <si>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</si>
  <si>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</si>
  <si>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</si>
  <si>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</si>
  <si>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</si>
  <si>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</si>
  <si>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</si>
  <si>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</si>
  <si>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</si>
  <si>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</si>
  <si>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</si>
  <si>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</si>
  <si>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</si>
  <si>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</si>
  <si>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</si>
  <si>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</si>
  <si>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</si>
  <si>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</si>
  <si>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</si>
  <si>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</si>
  <si>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</si>
  <si>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</si>
  <si>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</si>
  <si>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</si>
  <si>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</si>
  <si>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</si>
  <si>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</si>
  <si>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</si>
  <si>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</si>
  <si>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</si>
  <si>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</si>
  <si>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</si>
  <si>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</si>
  <si>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</si>
  <si>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</si>
  <si>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</si>
  <si>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</si>
  <si>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</si>
  <si>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</si>
  <si>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</si>
  <si>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</si>
  <si>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</si>
  <si>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</si>
  <si>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</si>
  <si>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</si>
  <si>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</si>
  <si>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</si>
  <si>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</si>
  <si>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</si>
  <si>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</si>
  <si>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</si>
  <si>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</si>
  <si>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</si>
  <si>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</si>
  <si>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</si>
  <si>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</si>
  <si>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</si>
  <si>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</si>
  <si>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</si>
  <si>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</si>
  <si>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</si>
  <si>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</si>
  <si>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</si>
  <si>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</si>
  <si>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</si>
  <si>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</si>
  <si>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</si>
  <si>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</si>
  <si>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</si>
  <si>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</si>
  <si>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</si>
  <si>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</si>
  <si>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</si>
  <si>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</si>
  <si>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</si>
  <si>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</si>
  <si>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</si>
  <si>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</si>
  <si>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</si>
  <si>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</si>
  <si>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</si>
  <si>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</si>
  <si>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</si>
  <si>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</si>
  <si>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</si>
  <si>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</si>
  <si>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</si>
  <si>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</si>
  <si>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</si>
  <si>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</si>
  <si>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</si>
  <si>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</si>
  <si>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</si>
  <si>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</si>
  <si>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</si>
  <si>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</si>
  <si>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</si>
  <si>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</si>
  <si>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</si>
  <si>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</si>
  <si>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</si>
  <si>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</si>
  <si>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</si>
  <si>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</si>
  <si>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</si>
  <si>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</si>
  <si>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</si>
  <si>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</si>
  <si>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</si>
  <si>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</si>
  <si>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</si>
  <si>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</si>
  <si>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</si>
  <si>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</si>
  <si>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</si>
  <si>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</si>
  <si>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</si>
  <si>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</si>
  <si>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</si>
  <si>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</si>
  <si>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</si>
  <si>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</si>
  <si>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</si>
  <si>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</si>
  <si>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</si>
  <si>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</si>
  <si>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</si>
  <si>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</si>
  <si>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</si>
  <si>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</si>
  <si>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</si>
  <si>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</si>
  <si>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</si>
  <si>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</si>
  <si>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</si>
  <si>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</si>
  <si>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</si>
  <si>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</si>
  <si>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</si>
  <si>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</si>
  <si>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</si>
  <si>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</si>
  <si>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</si>
  <si>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</si>
  <si>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</si>
  <si>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</si>
  <si>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</si>
  <si>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</si>
  <si>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</si>
  <si>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</si>
  <si>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</si>
  <si>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</si>
  <si>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</si>
  <si>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</si>
  <si>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</si>
  <si>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</si>
  <si>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</si>
  <si>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</si>
  <si>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</si>
  <si>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</si>
  <si>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</si>
  <si>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</si>
  <si>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</si>
  <si>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</si>
  <si>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</si>
  <si>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</si>
  <si>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</si>
  <si>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</si>
  <si>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</si>
  <si>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</si>
  <si>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</si>
  <si>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</si>
  <si>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</si>
  <si>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</si>
  <si>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</si>
  <si>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NO PCM</t>
  </si>
  <si>
    <t>ETA 70min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</si>
  <si>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</si>
  <si>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</si>
  <si>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</si>
  <si>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</si>
  <si>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</si>
  <si>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</si>
  <si>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</si>
  <si>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</si>
  <si>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</si>
  <si>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</si>
  <si>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</si>
  <si>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</si>
  <si>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</si>
  <si>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</si>
  <si>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</si>
  <si>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</si>
  <si>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</si>
  <si>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</si>
  <si>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</si>
  <si>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</si>
  <si>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</si>
  <si>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</si>
  <si>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</si>
  <si>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</si>
  <si>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</si>
  <si>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</si>
  <si>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</si>
  <si>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</si>
  <si>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</si>
  <si>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</si>
  <si>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</si>
  <si>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</si>
  <si>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</si>
  <si>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</si>
  <si>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</si>
  <si>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</si>
  <si>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</si>
  <si>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</si>
  <si>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</si>
  <si>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</si>
  <si>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</si>
  <si>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</si>
  <si>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</si>
  <si>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</si>
  <si>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</si>
  <si>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</si>
  <si>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</si>
  <si>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</si>
  <si>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</si>
  <si>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</si>
  <si>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</si>
  <si>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</si>
  <si>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</si>
  <si>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</si>
  <si>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</si>
  <si>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</si>
  <si>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</si>
  <si>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</si>
  <si>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</si>
  <si>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</si>
  <si>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</si>
  <si>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</si>
  <si>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</si>
  <si>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</si>
  <si>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</si>
  <si>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</si>
  <si>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</si>
  <si>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</si>
  <si>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</si>
  <si>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</si>
  <si>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</si>
  <si>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</si>
  <si>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</si>
  <si>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</si>
  <si>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</si>
  <si>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</si>
  <si>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</si>
  <si>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</si>
  <si>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</si>
  <si>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</si>
  <si>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</si>
  <si>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</si>
  <si>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PCM-20251118-00001117</t>
  </si>
  <si>
    <t xml:space="preserve">Restored by PG </t>
  </si>
  <si>
    <t xml:space="preserve"> PCM-20250215-00000830 </t>
  </si>
  <si>
    <t>LTE site still down and  site located in aramco area access issue need special permission</t>
  </si>
  <si>
    <t xml:space="preserve">NO PCM </t>
  </si>
  <si>
    <t>team was facing traffic jam,on the way at site TS now</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</si>
  <si>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</si>
  <si>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</si>
  <si>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</si>
  <si>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</si>
  <si>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</si>
  <si>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</si>
  <si>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 xml:space="preserve">MDQ9455 </t>
  </si>
  <si>
    <t>PCM-20251118-00001217</t>
  </si>
  <si>
    <t xml:space="preserve">team on the way need 30 minutes // team unreachabel </t>
  </si>
  <si>
    <t>PCM-20251118-00001235</t>
  </si>
  <si>
    <t>team at site 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</si>
</sst>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8" fillId="0" borderId="9" xfId="0" applyFont="1" applyBorder="1" applyAlignment="1">
      <alignment horizontal="center" vertical="center" wrapText="1"/>
    </xf>
    <xf numFmtId="0" fontId="8" fillId="9" borderId="8" xfId="0" applyNumberFormat="1" applyFont="1" applyFill="1" applyBorder="1" applyAlignment="1">
      <alignment horizontal="center" vertical="center"/>
    </xf>
    <xf numFmtId="0" fontId="26" fillId="0" borderId="8" xfId="0" applyFont="1" applyBorder="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97" totalsRowShown="0" headerRowDxfId="157" dataDxfId="156" headerRowBorderDxfId="154" tableBorderDxfId="155" totalsRowBorderDxfId="153">
  <autoFilter ref="A1:CJ19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8" totalsRowShown="0" headerRowDxfId="64" dataDxfId="63" headerRowBorderDxfId="61" tableBorderDxfId="62">
  <autoFilter ref="A1:L97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02" totalsRowShown="0" headerRowDxfId="48" dataDxfId="47" headerRowBorderDxfId="45" tableBorderDxfId="46" totalsRowBorderDxfId="44">
  <autoFilter ref="A1:L50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9" totalsRowShown="0" headerRowDxfId="31" dataDxfId="30" headerRowBorderDxfId="28" tableBorderDxfId="29">
  <autoFilter ref="A1:L16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77" totalsRowShown="0" headerRowDxfId="15" dataDxfId="14" headerRowBorderDxfId="12" tableBorderDxfId="13">
  <autoFilter ref="A1:L7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5"/>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316.75147604166705</v>
      </c>
      <c r="H2" s="76">
        <v>45662.943402777775</v>
      </c>
      <c r="I2" s="59" t="str">
        <f>IFERROR(VLOOKUP(D2,DB!A:F,6,0),"")</f>
        <v>Generator-SG</v>
      </c>
      <c r="J2" s="59" t="str">
        <f>IFERROR(VLOOKUP(D2,DB!A:G,7,0),"")</f>
        <v>Dead</v>
      </c>
      <c r="K2" s="67" t="s">
        <v>39022</v>
      </c>
      <c r="L2" s="65" t="str">
        <f>IFERROR(VLOOKUP(D2,DB!A:I,9,0),"")</f>
        <v>Latis</v>
      </c>
    </row>
    <row r="3" spans="1:15" ht="15" customHeight="1">
      <c r="A3" s="128" t="s">
        <v>39023</v>
      </c>
      <c r="B3" s="129" t="str">
        <f>IFERROR(VLOOKUP(D3,DB!A:K,11,0),"")</f>
        <v>R1</v>
      </c>
      <c r="C3" s="129">
        <v>1</v>
      </c>
      <c r="D3" s="129" t="s">
        <v>12418</v>
      </c>
      <c r="E3" s="130"/>
      <c r="F3" s="127"/>
      <c r="G3" s="131">
        <f ca="1">IFERROR(NOW()-F3,"")</f>
        <v>45979.699901967593</v>
      </c>
      <c r="H3" s="127">
        <v>45979.607430555552</v>
      </c>
      <c r="I3" s="129" t="str">
        <f>IFERROR(VLOOKUP(D3,DB!A:F,6,0),"")</f>
        <v>SCECO</v>
      </c>
      <c r="J3" s="129" t="str">
        <f>IFERROR(VLOOKUP(D3,DB!A:G,7,0),"")</f>
        <v>Dead</v>
      </c>
      <c r="K3" s="132" t="s">
        <v>39024</v>
      </c>
      <c r="L3" s="133" t="str">
        <f>IFERROR(VLOOKUP(D3,DB!A:I,9,0),"")</f>
        <v>Latis</v>
      </c>
    </row>
    <row r="4" spans="1:15" ht="15" customHeight="1">
      <c r="A4" s="128"/>
      <c r="B4" s="129" t="str">
        <f>IFERROR(VLOOKUP(D4,DB!A:K,11,0),"")</f>
        <v/>
      </c>
      <c r="C4" s="129"/>
      <c r="D4" s="129"/>
      <c r="E4" s="130"/>
      <c r="F4" s="127"/>
      <c r="G4" s="131">
        <f ca="1">IFERROR(NOW()-F4,"")</f>
        <v>45979.699901967593</v>
      </c>
      <c r="H4" s="127"/>
      <c r="I4" s="129" t="str">
        <f>IFERROR(VLOOKUP(D4,DB!A:F,6,0),"")</f>
        <v/>
      </c>
      <c r="J4" s="129" t="str">
        <f>IFERROR(VLOOKUP(D4,DB!A:G,7,0),"")</f>
        <v/>
      </c>
      <c r="K4" s="132"/>
      <c r="L4" s="133" t="str">
        <f>IFERROR(VLOOKUP(D4,DB!A:I,9,0),"")</f>
        <v/>
      </c>
    </row>
    <row r="5" spans="1:15" ht="15" customHeight="1">
      <c r="A5" s="128"/>
      <c r="B5" s="129" t="str">
        <f>IFERROR(VLOOKUP(D5,DB!A:K,11,0),"")</f>
        <v/>
      </c>
      <c r="C5" s="129"/>
      <c r="D5" s="129"/>
      <c r="E5" s="130"/>
      <c r="F5" s="127"/>
      <c r="G5" s="131">
        <f ca="1">IFERROR(NOW()-F5,"")</f>
        <v>45979.699901967593</v>
      </c>
      <c r="H5" s="127"/>
      <c r="I5" s="129" t="str">
        <f>IFERROR(VLOOKUP(D5,DB!A:F,6,0),"")</f>
        <v/>
      </c>
      <c r="J5" s="129" t="str">
        <f>IFERROR(VLOOKUP(D5,DB!A:G,7,0),"")</f>
        <v/>
      </c>
      <c r="K5" s="132"/>
      <c r="L5" s="133" t="str">
        <f>IFERROR(VLOOKUP(D5,DB!A:I,9,0),"")</f>
        <v/>
      </c>
    </row>
    <row r="6" spans="1:15" ht="15" customHeight="1">
      <c r="A6" s="128"/>
      <c r="B6" s="129" t="str">
        <f>IFERROR(VLOOKUP(D6,DB!A:K,11,0),"")</f>
        <v/>
      </c>
      <c r="C6" s="129"/>
      <c r="D6" s="129"/>
      <c r="E6" s="130"/>
      <c r="F6" s="127"/>
      <c r="G6" s="131">
        <f ca="1">IFERROR(NOW()-F6,"")</f>
        <v>45979.699901967593</v>
      </c>
      <c r="H6" s="127"/>
      <c r="I6" s="129" t="str">
        <f>IFERROR(VLOOKUP(D6,DB!A:F,6,0),"")</f>
        <v/>
      </c>
      <c r="J6" s="129" t="str">
        <f>IFERROR(VLOOKUP(D6,DB!A:G,7,0),"")</f>
        <v/>
      </c>
      <c r="K6" s="132"/>
      <c r="L6" s="133" t="str">
        <f>IFERROR(VLOOKUP(D6,DB!A:I,9,0),"")</f>
        <v/>
      </c>
    </row>
    <row r="7" spans="1:15" ht="15" customHeight="1">
      <c r="A7" s="128"/>
      <c r="B7" s="129" t="str">
        <f>IFERROR(VLOOKUP(D7,DB!A:K,11,0),"")</f>
        <v/>
      </c>
      <c r="C7" s="129"/>
      <c r="D7" s="129"/>
      <c r="E7" s="130"/>
      <c r="F7" s="127"/>
      <c r="G7" s="131">
        <f ca="1">IFERROR(NOW()-F7,"")</f>
        <v>45979.699901967593</v>
      </c>
      <c r="H7" s="127"/>
      <c r="I7" s="129" t="str">
        <f>IFERROR(VLOOKUP(D7,DB!A:F,6,0),"")</f>
        <v/>
      </c>
      <c r="J7" s="129" t="str">
        <f>IFERROR(VLOOKUP(D7,DB!A:G,7,0),"")</f>
        <v/>
      </c>
      <c r="K7" s="132"/>
      <c r="L7" s="133" t="str">
        <f>IFERROR(VLOOKUP(D7,DB!A:I,9,0),"")</f>
        <v/>
      </c>
    </row>
    <row r="8" spans="1:15" ht="15" customHeight="1">
      <c r="A8" s="128"/>
      <c r="B8" s="129" t="str">
        <f>IFERROR(VLOOKUP(D8,DB!A:K,11,0),"")</f>
        <v/>
      </c>
      <c r="C8" s="129"/>
      <c r="D8" s="129"/>
      <c r="E8" s="130"/>
      <c r="F8" s="127"/>
      <c r="G8" s="131">
        <f ca="1">IFERROR(NOW()-F8,"")</f>
        <v>45979.699901967593</v>
      </c>
      <c r="H8" s="127"/>
      <c r="I8" s="129" t="str">
        <f>IFERROR(VLOOKUP(D8,DB!A:F,6,0),"")</f>
        <v/>
      </c>
      <c r="J8" s="129" t="str">
        <f>IFERROR(VLOOKUP(D8,DB!A:G,7,0),"")</f>
        <v/>
      </c>
      <c r="K8" s="132"/>
      <c r="L8" s="133" t="str">
        <f>IFERROR(VLOOKUP(D8,DB!A:I,9,0),"")</f>
        <v/>
      </c>
    </row>
    <row r="9" spans="1:15" ht="15" customHeight="1">
      <c r="A9" s="128"/>
      <c r="B9" s="129" t="str">
        <f>IFERROR(VLOOKUP(D9,DB!A:K,11,0),"")</f>
        <v/>
      </c>
      <c r="C9" s="129"/>
      <c r="D9" s="129"/>
      <c r="E9" s="130"/>
      <c r="F9" s="127"/>
      <c r="G9" s="131">
        <f ca="1">IFERROR(NOW()-F9,"")</f>
        <v>45979.699901967593</v>
      </c>
      <c r="H9" s="127"/>
      <c r="I9" s="129" t="str">
        <f>IFERROR(VLOOKUP(D9,DB!A:F,6,0),"")</f>
        <v/>
      </c>
      <c r="J9" s="129" t="str">
        <f>IFERROR(VLOOKUP(D9,DB!A:G,7,0),"")</f>
        <v/>
      </c>
      <c r="K9" s="132"/>
      <c r="L9" s="133" t="str">
        <f>IFERROR(VLOOKUP(D9,DB!A:I,9,0),"")</f>
        <v/>
      </c>
    </row>
    <row r="10" spans="1:15" ht="15" customHeight="1">
      <c r="A10" s="128"/>
      <c r="B10" s="129" t="str">
        <f>IFERROR(VLOOKUP(D10,DB!A:K,11,0),"")</f>
        <v/>
      </c>
      <c r="C10" s="129"/>
      <c r="D10" s="129"/>
      <c r="E10" s="130"/>
      <c r="F10" s="127"/>
      <c r="G10" s="131">
        <f ca="1">IFERROR(NOW()-F10,"")</f>
        <v>45979.699901967593</v>
      </c>
      <c r="H10" s="127"/>
      <c r="I10" s="129" t="str">
        <f>IFERROR(VLOOKUP(D10,DB!A:F,6,0),"")</f>
        <v/>
      </c>
      <c r="J10" s="129" t="str">
        <f>IFERROR(VLOOKUP(D10,DB!A:G,7,0),"")</f>
        <v/>
      </c>
      <c r="K10" s="132"/>
      <c r="L10" s="133" t="str">
        <f>IFERROR(VLOOKUP(D10,DB!A:I,9,0),"")</f>
        <v/>
      </c>
    </row>
    <row r="11" spans="1:15" ht="15" customHeight="1">
      <c r="A11" s="128"/>
      <c r="B11" s="129" t="str">
        <f>IFERROR(VLOOKUP(D11,DB!A:K,11,0),"")</f>
        <v/>
      </c>
      <c r="C11" s="129"/>
      <c r="D11" s="129"/>
      <c r="E11" s="130"/>
      <c r="F11" s="127"/>
      <c r="G11" s="131">
        <f ca="1">IFERROR(NOW()-F11,"")</f>
        <v>45979.699901967593</v>
      </c>
      <c r="H11" s="127"/>
      <c r="I11" s="129" t="str">
        <f>IFERROR(VLOOKUP(D11,DB!A:F,6,0),"")</f>
        <v/>
      </c>
      <c r="J11" s="129" t="str">
        <f>IFERROR(VLOOKUP(D11,DB!A:G,7,0),"")</f>
        <v/>
      </c>
      <c r="K11" s="132"/>
      <c r="L11" s="133" t="str">
        <f>IFERROR(VLOOKUP(D11,DB!A:I,9,0),"")</f>
        <v/>
      </c>
    </row>
    <row r="12" spans="1:15" ht="15" customHeight="1">
      <c r="A12" s="128"/>
      <c r="B12" s="129" t="str">
        <f>IFERROR(VLOOKUP(D12,DB!A:K,11,0),"")</f>
        <v/>
      </c>
      <c r="C12" s="129"/>
      <c r="D12" s="129"/>
      <c r="E12" s="130"/>
      <c r="F12" s="127"/>
      <c r="G12" s="131">
        <f ca="1">IFERROR(NOW()-F12,"")</f>
        <v>45979.699901967593</v>
      </c>
      <c r="H12" s="127"/>
      <c r="I12" s="129" t="str">
        <f>IFERROR(VLOOKUP(D12,DB!A:F,6,0),"")</f>
        <v/>
      </c>
      <c r="J12" s="129" t="str">
        <f>IFERROR(VLOOKUP(D12,DB!A:G,7,0),"")</f>
        <v/>
      </c>
      <c r="K12" s="132"/>
      <c r="L12" s="133" t="str">
        <f>IFERROR(VLOOKUP(D12,DB!A:I,9,0),"")</f>
        <v/>
      </c>
    </row>
    <row r="13" spans="1:15" ht="15" customHeight="1">
      <c r="A13" s="128"/>
      <c r="B13" s="129" t="str">
        <f>IFERROR(VLOOKUP(D13,DB!A:K,11,0),"")</f>
        <v/>
      </c>
      <c r="C13" s="129"/>
      <c r="D13" s="129"/>
      <c r="E13" s="130"/>
      <c r="F13" s="127"/>
      <c r="G13" s="131">
        <f ca="1">IFERROR(NOW()-F13,"")</f>
        <v>45979.699901967593</v>
      </c>
      <c r="H13" s="127"/>
      <c r="I13" s="129" t="str">
        <f>IFERROR(VLOOKUP(D13,DB!A:F,6,0),"")</f>
        <v/>
      </c>
      <c r="J13" s="129" t="str">
        <f>IFERROR(VLOOKUP(D13,DB!A:G,7,0),"")</f>
        <v/>
      </c>
      <c r="K13" s="132"/>
      <c r="L13" s="133" t="str">
        <f>IFERROR(VLOOKUP(D13,DB!A:I,9,0),"")</f>
        <v/>
      </c>
    </row>
    <row r="14" spans="1:15" ht="15" customHeight="1">
      <c r="A14" s="128"/>
      <c r="B14" s="129" t="str">
        <f>IFERROR(VLOOKUP(D14,DB!A:K,11,0),"")</f>
        <v/>
      </c>
      <c r="C14" s="129"/>
      <c r="D14" s="129"/>
      <c r="E14" s="130"/>
      <c r="F14" s="127"/>
      <c r="G14" s="131">
        <f ca="1">IFERROR(NOW()-F14,"")</f>
        <v>45979.699901967593</v>
      </c>
      <c r="H14" s="127"/>
      <c r="I14" s="129" t="str">
        <f>IFERROR(VLOOKUP(D14,DB!A:F,6,0),"")</f>
        <v/>
      </c>
      <c r="J14" s="129" t="str">
        <f>IFERROR(VLOOKUP(D14,DB!A:G,7,0),"")</f>
        <v/>
      </c>
      <c r="K14" s="132"/>
      <c r="L14" s="133" t="str">
        <f>IFERROR(VLOOKUP(D14,DB!A:I,9,0),"")</f>
        <v/>
      </c>
    </row>
    <row r="15" spans="1:15" ht="15" customHeight="1">
      <c r="A15" s="128"/>
      <c r="B15" s="129" t="str">
        <f>IFERROR(VLOOKUP(D15,DB!A:K,11,0),"")</f>
        <v/>
      </c>
      <c r="C15" s="129"/>
      <c r="D15" s="129"/>
      <c r="E15" s="130"/>
      <c r="F15" s="127"/>
      <c r="G15" s="131">
        <f ca="1">IFERROR(NOW()-F15,"")</f>
        <v>45979.699901967593</v>
      </c>
      <c r="H15" s="127"/>
      <c r="I15" s="129" t="str">
        <f>IFERROR(VLOOKUP(D15,DB!A:F,6,0),"")</f>
        <v/>
      </c>
      <c r="J15" s="129" t="str">
        <f>IFERROR(VLOOKUP(D15,DB!A:G,7,0),"")</f>
        <v/>
      </c>
      <c r="K15" s="132"/>
      <c r="L15" s="133" t="str">
        <f>IFERROR(VLOOKUP(D15,DB!A:I,9,0),"")</f>
        <v/>
      </c>
    </row>
    <row r="16" spans="1:15" ht="15" customHeight="1">
      <c r="A16" s="128"/>
      <c r="B16" s="129" t="str">
        <f>IFERROR(VLOOKUP(D16,DB!A:K,11,0),"")</f>
        <v/>
      </c>
      <c r="C16" s="129"/>
      <c r="D16" s="129"/>
      <c r="E16" s="130"/>
      <c r="F16" s="127"/>
      <c r="G16" s="131">
        <f ca="1">IFERROR(NOW()-F16,"")</f>
        <v>45979.699901967593</v>
      </c>
      <c r="H16" s="127"/>
      <c r="I16" s="129" t="str">
        <f>IFERROR(VLOOKUP(D16,DB!A:F,6,0),"")</f>
        <v/>
      </c>
      <c r="J16" s="129" t="str">
        <f>IFERROR(VLOOKUP(D16,DB!A:G,7,0),"")</f>
        <v/>
      </c>
      <c r="K16" s="132"/>
      <c r="L16" s="133" t="str">
        <f>IFERROR(VLOOKUP(D16,DB!A:I,9,0),"")</f>
        <v/>
      </c>
    </row>
    <row r="17" spans="1:12" ht="15" customHeight="1">
      <c r="A17" s="128"/>
      <c r="B17" s="129" t="str">
        <f>IFERROR(VLOOKUP(D17,DB!A:K,11,0),"")</f>
        <v/>
      </c>
      <c r="C17" s="129"/>
      <c r="D17" s="129"/>
      <c r="E17" s="130"/>
      <c r="F17" s="127"/>
      <c r="G17" s="131">
        <f ca="1">IFERROR(NOW()-F17,"")</f>
        <v>45979.699901967593</v>
      </c>
      <c r="H17" s="127"/>
      <c r="I17" s="129" t="str">
        <f>IFERROR(VLOOKUP(D17,DB!A:F,6,0),"")</f>
        <v/>
      </c>
      <c r="J17" s="129" t="str">
        <f>IFERROR(VLOOKUP(D17,DB!A:G,7,0),"")</f>
        <v/>
      </c>
      <c r="K17" s="132"/>
      <c r="L17" s="133" t="str">
        <f>IFERROR(VLOOKUP(D17,DB!A:I,9,0),"")</f>
        <v/>
      </c>
    </row>
    <row r="18" spans="1:12" ht="15" customHeight="1">
      <c r="A18" s="128"/>
      <c r="B18" s="129" t="str">
        <f>IFERROR(VLOOKUP(D18,DB!A:K,11,0),"")</f>
        <v/>
      </c>
      <c r="C18" s="129"/>
      <c r="D18" s="129"/>
      <c r="E18" s="130"/>
      <c r="F18" s="127"/>
      <c r="G18" s="131">
        <f ca="1">IFERROR(NOW()-F18,"")</f>
        <v>45979.699901967593</v>
      </c>
      <c r="H18" s="127"/>
      <c r="I18" s="129" t="str">
        <f>IFERROR(VLOOKUP(D18,DB!A:F,6,0),"")</f>
        <v/>
      </c>
      <c r="J18" s="129" t="str">
        <f>IFERROR(VLOOKUP(D18,DB!A:G,7,0),"")</f>
        <v/>
      </c>
      <c r="K18" s="132"/>
      <c r="L18" s="133" t="str">
        <f>IFERROR(VLOOKUP(D18,DB!A:I,9,0),"")</f>
        <v/>
      </c>
    </row>
    <row r="19" spans="1:12" ht="15" customHeight="1">
      <c r="A19" s="128"/>
      <c r="B19" s="129" t="str">
        <f>IFERROR(VLOOKUP(D19,DB!A:K,11,0),"")</f>
        <v/>
      </c>
      <c r="C19" s="129"/>
      <c r="D19" s="129"/>
      <c r="E19" s="130"/>
      <c r="F19" s="127"/>
      <c r="G19" s="131">
        <f ca="1">IFERROR(NOW()-F19,"")</f>
        <v>45979.699901967593</v>
      </c>
      <c r="H19" s="127"/>
      <c r="I19" s="129" t="str">
        <f>IFERROR(VLOOKUP(D19,DB!A:F,6,0),"")</f>
        <v/>
      </c>
      <c r="J19" s="129" t="str">
        <f>IFERROR(VLOOKUP(D19,DB!A:G,7,0),"")</f>
        <v/>
      </c>
      <c r="K19" s="132"/>
      <c r="L19" s="133" t="str">
        <f>IFERROR(VLOOKUP(D19,DB!A:I,9,0),"")</f>
        <v/>
      </c>
    </row>
    <row r="20" spans="1:12" ht="15" customHeight="1">
      <c r="A20" s="128"/>
      <c r="B20" s="129" t="str">
        <f>IFERROR(VLOOKUP(D20,DB!A:K,11,0),"")</f>
        <v/>
      </c>
      <c r="C20" s="129"/>
      <c r="D20" s="129"/>
      <c r="E20" s="130"/>
      <c r="F20" s="127"/>
      <c r="G20" s="131">
        <f ca="1">IFERROR(NOW()-F20,"")</f>
        <v>45979.699901967593</v>
      </c>
      <c r="H20" s="127"/>
      <c r="I20" s="129" t="str">
        <f>IFERROR(VLOOKUP(D20,DB!A:F,6,0),"")</f>
        <v/>
      </c>
      <c r="J20" s="129" t="str">
        <f>IFERROR(VLOOKUP(D20,DB!A:G,7,0),"")</f>
        <v/>
      </c>
      <c r="K20" s="132"/>
      <c r="L20" s="133" t="str">
        <f>IFERROR(VLOOKUP(D20,DB!A:I,9,0),"")</f>
        <v/>
      </c>
    </row>
    <row r="21" spans="1:12" ht="15" customHeight="1">
      <c r="A21" s="128"/>
      <c r="B21" s="129" t="str">
        <f>IFERROR(VLOOKUP(D21,DB!A:K,11,0),"")</f>
        <v/>
      </c>
      <c r="C21" s="129"/>
      <c r="D21" s="129"/>
      <c r="E21" s="130"/>
      <c r="F21" s="127"/>
      <c r="G21" s="131">
        <f ca="1">IFERROR(NOW()-F21,"")</f>
        <v>45979.699901967593</v>
      </c>
      <c r="H21" s="127"/>
      <c r="I21" s="129" t="str">
        <f>IFERROR(VLOOKUP(D21,DB!A:F,6,0),"")</f>
        <v/>
      </c>
      <c r="J21" s="129" t="str">
        <f>IFERROR(VLOOKUP(D21,DB!A:G,7,0),"")</f>
        <v/>
      </c>
      <c r="K21" s="132"/>
      <c r="L21" s="133" t="str">
        <f>IFERROR(VLOOKUP(D21,DB!A:I,9,0),"")</f>
        <v/>
      </c>
    </row>
    <row r="22" spans="1:12" ht="15" customHeight="1">
      <c r="A22" s="128"/>
      <c r="B22" s="129" t="str">
        <f>IFERROR(VLOOKUP(D22,DB!A:K,11,0),"")</f>
        <v/>
      </c>
      <c r="C22" s="129"/>
      <c r="D22" s="129"/>
      <c r="E22" s="130"/>
      <c r="F22" s="127"/>
      <c r="G22" s="131">
        <f ca="1">IFERROR(NOW()-F22,"")</f>
        <v>45979.699901967593</v>
      </c>
      <c r="H22" s="127"/>
      <c r="I22" s="129" t="str">
        <f>IFERROR(VLOOKUP(D22,DB!A:F,6,0),"")</f>
        <v/>
      </c>
      <c r="J22" s="129" t="str">
        <f>IFERROR(VLOOKUP(D22,DB!A:G,7,0),"")</f>
        <v/>
      </c>
      <c r="K22" s="132"/>
      <c r="L22" s="133" t="str">
        <f>IFERROR(VLOOKUP(D22,DB!A:I,9,0),"")</f>
        <v/>
      </c>
    </row>
    <row r="23" spans="1:12" ht="15" customHeight="1">
      <c r="A23" s="128"/>
      <c r="B23" s="129" t="str">
        <f>IFERROR(VLOOKUP(D23,DB!A:K,11,0),"")</f>
        <v/>
      </c>
      <c r="C23" s="129"/>
      <c r="D23" s="129"/>
      <c r="E23" s="130"/>
      <c r="F23" s="127"/>
      <c r="G23" s="131">
        <f ca="1">IFERROR(NOW()-F23,"")</f>
        <v>45979.699901967593</v>
      </c>
      <c r="H23" s="127"/>
      <c r="I23" s="129" t="str">
        <f>IFERROR(VLOOKUP(D23,DB!A:F,6,0),"")</f>
        <v/>
      </c>
      <c r="J23" s="129" t="str">
        <f>IFERROR(VLOOKUP(D23,DB!A:G,7,0),"")</f>
        <v/>
      </c>
      <c r="K23" s="132"/>
      <c r="L23" s="133" t="str">
        <f>IFERROR(VLOOKUP(D23,DB!A:I,9,0),"")</f>
        <v/>
      </c>
    </row>
    <row r="24" spans="1:12" ht="15" customHeight="1">
      <c r="A24" s="128"/>
      <c r="B24" s="129" t="str">
        <f>IFERROR(VLOOKUP(D24,DB!A:K,11,0),"")</f>
        <v/>
      </c>
      <c r="C24" s="129"/>
      <c r="D24" s="129"/>
      <c r="E24" s="130"/>
      <c r="F24" s="127"/>
      <c r="G24" s="131">
        <f ca="1">IFERROR(NOW()-F24,"")</f>
        <v>45979.699901967593</v>
      </c>
      <c r="H24" s="127"/>
      <c r="I24" s="129" t="str">
        <f>IFERROR(VLOOKUP(D24,DB!A:F,6,0),"")</f>
        <v/>
      </c>
      <c r="J24" s="129" t="str">
        <f>IFERROR(VLOOKUP(D24,DB!A:G,7,0),"")</f>
        <v/>
      </c>
      <c r="K24" s="132"/>
      <c r="L24" s="133" t="str">
        <f>IFERROR(VLOOKUP(D24,DB!A:I,9,0),"")</f>
        <v/>
      </c>
    </row>
    <row r="25" spans="1:12" ht="15" customHeight="1">
      <c r="A25" s="128"/>
      <c r="B25" s="129" t="str">
        <f>IFERROR(VLOOKUP(D25,DB!A:K,11,0),"")</f>
        <v/>
      </c>
      <c r="C25" s="129"/>
      <c r="D25" s="129"/>
      <c r="E25" s="130"/>
      <c r="F25" s="127"/>
      <c r="G25" s="131">
        <f ca="1">IFERROR(NOW()-F25,"")</f>
        <v>45979.699901967593</v>
      </c>
      <c r="H25" s="127"/>
      <c r="I25" s="129" t="str">
        <f>IFERROR(VLOOKUP(D25,DB!A:F,6,0),"")</f>
        <v/>
      </c>
      <c r="J25" s="129" t="str">
        <f>IFERROR(VLOOKUP(D25,DB!A:G,7,0),"")</f>
        <v/>
      </c>
      <c r="K25" s="132"/>
      <c r="L25" s="133" t="str">
        <f>IFERROR(VLOOKUP(D25,DB!A:I,9,0),"")</f>
        <v/>
      </c>
    </row>
    <row r="26" spans="1:12" ht="15" customHeight="1">
      <c r="A26" s="128"/>
      <c r="B26" s="129" t="str">
        <f>IFERROR(VLOOKUP(D26,DB!A:K,11,0),"")</f>
        <v/>
      </c>
      <c r="C26" s="129"/>
      <c r="D26" s="129"/>
      <c r="E26" s="130"/>
      <c r="F26" s="127"/>
      <c r="G26" s="131">
        <f ca="1">IFERROR(NOW()-F26,"")</f>
        <v>45979.699901967593</v>
      </c>
      <c r="H26" s="127"/>
      <c r="I26" s="129" t="str">
        <f>IFERROR(VLOOKUP(D26,DB!A:F,6,0),"")</f>
        <v/>
      </c>
      <c r="J26" s="129" t="str">
        <f>IFERROR(VLOOKUP(D26,DB!A:G,7,0),"")</f>
        <v/>
      </c>
      <c r="K26" s="132"/>
      <c r="L26" s="133" t="str">
        <f>IFERROR(VLOOKUP(D26,DB!A:I,9,0),"")</f>
        <v/>
      </c>
    </row>
    <row r="27" spans="1:12" ht="15" customHeight="1">
      <c r="A27" s="128"/>
      <c r="B27" s="129" t="str">
        <f>IFERROR(VLOOKUP(D27,DB!A:K,11,0),"")</f>
        <v/>
      </c>
      <c r="C27" s="129"/>
      <c r="D27" s="129"/>
      <c r="E27" s="130"/>
      <c r="F27" s="127"/>
      <c r="G27" s="131">
        <f ca="1">IFERROR(NOW()-F27,"")</f>
        <v>45979.699901967593</v>
      </c>
      <c r="H27" s="127"/>
      <c r="I27" s="129" t="str">
        <f>IFERROR(VLOOKUP(D27,DB!A:F,6,0),"")</f>
        <v/>
      </c>
      <c r="J27" s="129" t="str">
        <f>IFERROR(VLOOKUP(D27,DB!A:G,7,0),"")</f>
        <v/>
      </c>
      <c r="K27" s="132"/>
      <c r="L27" s="133" t="str">
        <f>IFERROR(VLOOKUP(D27,DB!A:I,9,0),"")</f>
        <v/>
      </c>
    </row>
    <row r="28" spans="1:12" ht="15" customHeight="1">
      <c r="A28" s="128"/>
      <c r="B28" s="129" t="str">
        <f>IFERROR(VLOOKUP(D28,DB!A:K,11,0),"")</f>
        <v/>
      </c>
      <c r="C28" s="129"/>
      <c r="D28" s="129"/>
      <c r="E28" s="130"/>
      <c r="F28" s="127"/>
      <c r="G28" s="131">
        <f ca="1">IFERROR(NOW()-F28,"")</f>
        <v>45979.699901967593</v>
      </c>
      <c r="H28" s="127"/>
      <c r="I28" s="129" t="str">
        <f>IFERROR(VLOOKUP(D28,DB!A:F,6,0),"")</f>
        <v/>
      </c>
      <c r="J28" s="129" t="str">
        <f>IFERROR(VLOOKUP(D28,DB!A:G,7,0),"")</f>
        <v/>
      </c>
      <c r="K28" s="132"/>
      <c r="L28" s="133" t="str">
        <f>IFERROR(VLOOKUP(D28,DB!A:I,9,0),"")</f>
        <v/>
      </c>
    </row>
    <row r="29" spans="1:12" ht="15" customHeight="1">
      <c r="A29" s="128"/>
      <c r="B29" s="129" t="str">
        <f>IFERROR(VLOOKUP(D29,DB!A:K,11,0),"")</f>
        <v/>
      </c>
      <c r="C29" s="129"/>
      <c r="D29" s="129"/>
      <c r="E29" s="130"/>
      <c r="F29" s="127"/>
      <c r="G29" s="131">
        <f ca="1">IFERROR(NOW()-F29,"")</f>
        <v>45979.699901967593</v>
      </c>
      <c r="H29" s="127"/>
      <c r="I29" s="129" t="str">
        <f>IFERROR(VLOOKUP(D29,DB!A:F,6,0),"")</f>
        <v/>
      </c>
      <c r="J29" s="129" t="str">
        <f>IFERROR(VLOOKUP(D29,DB!A:G,7,0),"")</f>
        <v/>
      </c>
      <c r="K29" s="132"/>
      <c r="L29" s="133" t="str">
        <f>IFERROR(VLOOKUP(D29,DB!A:I,9,0),"")</f>
        <v/>
      </c>
    </row>
    <row r="30" spans="1:12" ht="15" customHeight="1">
      <c r="A30" s="128"/>
      <c r="B30" s="129" t="str">
        <f>IFERROR(VLOOKUP(D30,DB!A:K,11,0),"")</f>
        <v/>
      </c>
      <c r="C30" s="129"/>
      <c r="D30" s="129"/>
      <c r="E30" s="130"/>
      <c r="F30" s="127"/>
      <c r="G30" s="131">
        <f ca="1">IFERROR(NOW()-F30,"")</f>
        <v>45979.699901967593</v>
      </c>
      <c r="H30" s="127"/>
      <c r="I30" s="129" t="str">
        <f>IFERROR(VLOOKUP(D30,DB!A:F,6,0),"")</f>
        <v/>
      </c>
      <c r="J30" s="129" t="str">
        <f>IFERROR(VLOOKUP(D30,DB!A:G,7,0),"")</f>
        <v/>
      </c>
      <c r="K30" s="132"/>
      <c r="L30" s="133" t="str">
        <f>IFERROR(VLOOKUP(D30,DB!A:I,9,0),"")</f>
        <v/>
      </c>
    </row>
    <row r="31" spans="1:12" ht="15" customHeight="1">
      <c r="A31" s="128"/>
      <c r="B31" s="129" t="str">
        <f>IFERROR(VLOOKUP(D31,DB!A:K,11,0),"")</f>
        <v/>
      </c>
      <c r="C31" s="129"/>
      <c r="D31" s="129"/>
      <c r="E31" s="130"/>
      <c r="F31" s="127"/>
      <c r="G31" s="131">
        <f ca="1">IFERROR(NOW()-F31,"")</f>
        <v>45979.699901967593</v>
      </c>
      <c r="H31" s="127"/>
      <c r="I31" s="129" t="str">
        <f>IFERROR(VLOOKUP(D31,DB!A:F,6,0),"")</f>
        <v/>
      </c>
      <c r="J31" s="129" t="str">
        <f>IFERROR(VLOOKUP(D31,DB!A:G,7,0),"")</f>
        <v/>
      </c>
      <c r="K31" s="132"/>
      <c r="L31" s="133" t="str">
        <f>IFERROR(VLOOKUP(D31,DB!A:I,9,0),"")</f>
        <v/>
      </c>
    </row>
    <row r="32" spans="1:12" ht="15" customHeight="1">
      <c r="A32" s="128"/>
      <c r="B32" s="129" t="str">
        <f>IFERROR(VLOOKUP(D32,DB!A:K,11,0),"")</f>
        <v/>
      </c>
      <c r="C32" s="129"/>
      <c r="D32" s="129"/>
      <c r="E32" s="130"/>
      <c r="F32" s="127"/>
      <c r="G32" s="131">
        <f ca="1">IFERROR(NOW()-F32,"")</f>
        <v>45979.699901967593</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45979.699901967593</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45979.699901967593</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45979.699901967593</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45979.699901967593</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45979.699901967593</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45979.699901967593</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45979.699901967593</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45979.699901967593</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45979.699901967593</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45979.699901967593</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45979.699901967593</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45979.699901967593</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45979.699901967593</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45979.699901967593</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45979.699901967593</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45979.699901967593</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45979.699901967593</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45979.699901967593</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45979.699901967593</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45979.699901967593</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45979.699901967593</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45979.699901967593</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45979.699901967593</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45979.699901967593</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45979.699901967593</v>
      </c>
      <c r="H57" s="127"/>
      <c r="I57" s="129" t="str">
        <f>IFERROR(VLOOKUP(D57,DB!A:F,6,0),"")</f>
        <v/>
      </c>
      <c r="J57" s="129" t="str">
        <f>IFERROR(VLOOKUP(D57,DB!A:G,7,0),"")</f>
        <v/>
      </c>
      <c r="K57" s="132"/>
      <c r="L57" s="133" t="str">
        <f>IFERROR(VLOOKUP(D57,DB!A:I,9,0),"")</f>
        <v/>
      </c>
    </row>
    <row r="58" spans="1:12" ht="15" customHeight="1">
      <c r="A58" s="128"/>
      <c r="B58" s="129" t="str">
        <f>IFERROR(VLOOKUP(D58,DB!A:K,11,0),"")</f>
        <v/>
      </c>
      <c r="C58" s="129"/>
      <c r="D58" s="129"/>
      <c r="E58" s="130"/>
      <c r="F58" s="127"/>
      <c r="G58" s="131">
        <f ca="1">IFERROR(NOW()-F58,"")</f>
        <v>45979.699901967593</v>
      </c>
      <c r="H58" s="127"/>
      <c r="I58" s="129" t="str">
        <f>IFERROR(VLOOKUP(D58,DB!A:F,6,0),"")</f>
        <v/>
      </c>
      <c r="J58" s="129" t="str">
        <f>IFERROR(VLOOKUP(D58,DB!A:G,7,0),"")</f>
        <v/>
      </c>
      <c r="K58" s="132"/>
      <c r="L58" s="133" t="str">
        <f>IFERROR(VLOOKUP(D58,DB!A:I,9,0),"")</f>
        <v/>
      </c>
    </row>
    <row r="59" spans="1:12" ht="15" customHeight="1">
      <c r="A59" s="128"/>
      <c r="B59" s="129" t="str">
        <f>IFERROR(VLOOKUP(D59,DB!A:K,11,0),"")</f>
        <v/>
      </c>
      <c r="C59" s="129"/>
      <c r="D59" s="129"/>
      <c r="E59" s="130"/>
      <c r="F59" s="127"/>
      <c r="G59" s="131">
        <f ca="1">IFERROR(NOW()-F59,"")</f>
        <v>45979.699901967593</v>
      </c>
      <c r="H59" s="127"/>
      <c r="I59" s="129" t="str">
        <f>IFERROR(VLOOKUP(D59,DB!A:F,6,0),"")</f>
        <v/>
      </c>
      <c r="J59" s="129" t="str">
        <f>IFERROR(VLOOKUP(D59,DB!A:G,7,0),"")</f>
        <v/>
      </c>
      <c r="K59" s="132"/>
      <c r="L59" s="133" t="str">
        <f>IFERROR(VLOOKUP(D59,DB!A:I,9,0),"")</f>
        <v/>
      </c>
    </row>
    <row r="60" spans="1:12" ht="15" customHeight="1">
      <c r="A60" s="128"/>
      <c r="B60" s="129" t="str">
        <f>IFERROR(VLOOKUP(D60,DB!A:K,11,0),"")</f>
        <v/>
      </c>
      <c r="C60" s="129"/>
      <c r="D60" s="129"/>
      <c r="E60" s="130"/>
      <c r="F60" s="127"/>
      <c r="G60" s="131">
        <f ca="1">IFERROR(NOW()-F60,"")</f>
        <v>45979.699901967593</v>
      </c>
      <c r="H60" s="127"/>
      <c r="I60" s="129" t="str">
        <f>IFERROR(VLOOKUP(D60,DB!A:F,6,0),"")</f>
        <v/>
      </c>
      <c r="J60" s="129" t="str">
        <f>IFERROR(VLOOKUP(D60,DB!A:G,7,0),"")</f>
        <v/>
      </c>
      <c r="K60" s="132"/>
      <c r="L60" s="133" t="str">
        <f>IFERROR(VLOOKUP(D60,DB!A:I,9,0),"")</f>
        <v/>
      </c>
    </row>
    <row r="61" spans="1:12" ht="15" customHeight="1">
      <c r="A61" s="128"/>
      <c r="B61" s="129" t="str">
        <f>IFERROR(VLOOKUP(D61,DB!A:K,11,0),"")</f>
        <v/>
      </c>
      <c r="C61" s="129"/>
      <c r="D61" s="129"/>
      <c r="E61" s="130"/>
      <c r="F61" s="127"/>
      <c r="G61" s="131">
        <f ca="1">IFERROR(NOW()-F61,"")</f>
        <v>45979.699901967593</v>
      </c>
      <c r="H61" s="127"/>
      <c r="I61" s="129" t="str">
        <f>IFERROR(VLOOKUP(D61,DB!A:F,6,0),"")</f>
        <v/>
      </c>
      <c r="J61" s="129" t="str">
        <f>IFERROR(VLOOKUP(D61,DB!A:G,7,0),"")</f>
        <v/>
      </c>
      <c r="K61" s="132"/>
      <c r="L61" s="133" t="str">
        <f>IFERROR(VLOOKUP(D61,DB!A:I,9,0),"")</f>
        <v/>
      </c>
    </row>
    <row r="62" spans="1:12" ht="15" customHeight="1">
      <c r="A62" s="128"/>
      <c r="B62" s="129" t="str">
        <f>IFERROR(VLOOKUP(D62,DB!A:K,11,0),"")</f>
        <v/>
      </c>
      <c r="C62" s="129"/>
      <c r="D62" s="129"/>
      <c r="E62" s="130"/>
      <c r="F62" s="127"/>
      <c r="G62" s="131">
        <f ca="1">IFERROR(NOW()-F62,"")</f>
        <v>45979.699901967593</v>
      </c>
      <c r="H62" s="127"/>
      <c r="I62" s="129" t="str">
        <f>IFERROR(VLOOKUP(D62,DB!A:F,6,0),"")</f>
        <v/>
      </c>
      <c r="J62" s="129" t="str">
        <f>IFERROR(VLOOKUP(D62,DB!A:G,7,0),"")</f>
        <v/>
      </c>
      <c r="K62" s="132"/>
      <c r="L62" s="133" t="str">
        <f>IFERROR(VLOOKUP(D62,DB!A:I,9,0),"")</f>
        <v/>
      </c>
    </row>
    <row r="63" spans="1:12" ht="15" customHeight="1">
      <c r="A63" s="128"/>
      <c r="B63" s="129" t="str">
        <f>IFERROR(VLOOKUP(D63,DB!A:K,11,0),"")</f>
        <v/>
      </c>
      <c r="C63" s="129"/>
      <c r="D63" s="129"/>
      <c r="E63" s="130"/>
      <c r="F63" s="127"/>
      <c r="G63" s="131">
        <f ca="1">IFERROR(NOW()-F63,"")</f>
        <v>45979.699901967593</v>
      </c>
      <c r="H63" s="127"/>
      <c r="I63" s="129" t="str">
        <f>IFERROR(VLOOKUP(D63,DB!A:F,6,0),"")</f>
        <v/>
      </c>
      <c r="J63" s="129" t="str">
        <f>IFERROR(VLOOKUP(D63,DB!A:G,7,0),"")</f>
        <v/>
      </c>
      <c r="K63" s="132"/>
      <c r="L63" s="133" t="str">
        <f>IFERROR(VLOOKUP(D63,DB!A:I,9,0),"")</f>
        <v/>
      </c>
    </row>
    <row r="64" spans="1:12" ht="15" customHeight="1">
      <c r="A64" s="128"/>
      <c r="B64" s="129" t="str">
        <f>IFERROR(VLOOKUP(D64,DB!A:K,11,0),"")</f>
        <v/>
      </c>
      <c r="C64" s="129"/>
      <c r="D64" s="129"/>
      <c r="E64" s="130"/>
      <c r="F64" s="127"/>
      <c r="G64" s="131">
        <f ca="1">IFERROR(NOW()-F64,"")</f>
        <v>45979.699901967593</v>
      </c>
      <c r="H64" s="127"/>
      <c r="I64" s="129" t="str">
        <f>IFERROR(VLOOKUP(D64,DB!A:F,6,0),"")</f>
        <v/>
      </c>
      <c r="J64" s="129" t="str">
        <f>IFERROR(VLOOKUP(D64,DB!A:G,7,0),"")</f>
        <v/>
      </c>
      <c r="K64" s="132"/>
      <c r="L64" s="133" t="str">
        <f>IFERROR(VLOOKUP(D64,DB!A:I,9,0),"")</f>
        <v/>
      </c>
    </row>
    <row r="65" spans="1:12" ht="15" customHeight="1">
      <c r="A65" s="128"/>
      <c r="B65" s="129" t="str">
        <f>IFERROR(VLOOKUP(D65,DB!A:K,11,0),"")</f>
        <v/>
      </c>
      <c r="C65" s="129"/>
      <c r="D65" s="129"/>
      <c r="E65" s="130"/>
      <c r="F65" s="127"/>
      <c r="G65" s="131">
        <f ca="1">IFERROR(NOW()-F65,"")</f>
        <v>45979.699901967593</v>
      </c>
      <c r="H65" s="127"/>
      <c r="I65" s="129" t="str">
        <f>IFERROR(VLOOKUP(D65,DB!A:F,6,0),"")</f>
        <v/>
      </c>
      <c r="J65" s="129" t="str">
        <f>IFERROR(VLOOKUP(D65,DB!A:G,7,0),"")</f>
        <v/>
      </c>
      <c r="K65" s="132"/>
      <c r="L65" s="133" t="str">
        <f>IFERROR(VLOOKUP(D65,DB!A:I,9,0),"")</f>
        <v/>
      </c>
    </row>
  </sheetData>
  <customSheetViews>
    <customSheetView guid="{F6042A99-DD27-4453-835D-0834D95730CC}" filter="1" showAutoFilter="1">
      <pageMargins left="0" right="0" top="0" bottom="0" header="0" footer="0"/>
      <autoFilter ref="B1:M1" xr:uid="{D5194FF9-4EF3-4726-B9AA-389AE4EB7889}"/>
    </customSheetView>
  </customSheetViews>
  <dataValidations count="2">
    <dataValidation allowBlank="1" showInputMessage="1" showErrorMessage="1" sqref="E1" xr:uid="{5DBA255D-CDD9-49FB-AD3C-AF70AB4EE696}"/>
    <dataValidation type="list" allowBlank="1" showInputMessage="1" showErrorMessage="1" sqref="E2:E6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97"/>
  <sheetViews>
    <sheetView workbookViewId="0">
      <pane ySplit="1" topLeftCell="A2" activePane="bottomLeft" state="frozen"/>
      <selection pane="bottomLeft" activeCell="A8" sqref="A8:XFD8"/>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34"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154.70006400463171</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18">
        <v>3</v>
      </c>
      <c r="D4" s="18" t="s">
        <v>12130</v>
      </c>
      <c r="E4" s="102" t="s">
        <v>39102</v>
      </c>
      <c r="F4" s="103">
        <v>45979.594456018516</v>
      </c>
      <c r="G4" s="104">
        <f ca="1">IFERROR(NOW()-F4,"-")</f>
        <v>0.10544594907696592</v>
      </c>
      <c r="H4" s="103">
        <v>45979.585509259261</v>
      </c>
      <c r="I4" s="18" t="str">
        <f>IFERROR(VLOOKUP(D4,DB!A:F,6,0),"")</f>
        <v>SCECO</v>
      </c>
      <c r="J4" s="18" t="str">
        <f>IFERROR(VLOOKUP(D4,DB!A:G,7,0),"")</f>
        <v>Vandalized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s="141" customFormat="1" ht="31.5" customHeight="1">
      <c r="A5" s="101"/>
      <c r="B5" s="140" t="str">
        <f>IFERROR(VLOOKUP(D5,DB!A:K,11,0),"")</f>
        <v/>
      </c>
      <c r="C5" s="18"/>
      <c r="D5" s="18"/>
      <c r="E5" s="102"/>
      <c r="F5" s="103"/>
      <c r="G5" s="104">
        <f ca="1">IFERROR(NOW()-F5,"-")</f>
        <v>45979.699901967593</v>
      </c>
      <c r="H5" s="103"/>
      <c r="I5" s="140" t="str">
        <f>IFERROR(VLOOKUP(D5,DB!A:F,6,0),"")</f>
        <v/>
      </c>
      <c r="J5" s="140" t="str">
        <f>IFERROR(VLOOKUP(D5,DB!A:G,7,0),"")</f>
        <v/>
      </c>
      <c r="K5" s="19"/>
      <c r="L5" s="140"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s="141" customFormat="1" ht="31.5" customHeight="1">
      <c r="A6" s="101"/>
      <c r="B6" s="140" t="str">
        <f>IFERROR(VLOOKUP(D6,DB!A:K,11,0),"")</f>
        <v/>
      </c>
      <c r="C6" s="18"/>
      <c r="D6" s="18"/>
      <c r="E6" s="102"/>
      <c r="F6" s="103"/>
      <c r="G6" s="104">
        <f ca="1">IFERROR(NOW()-F6,"-")</f>
        <v>45979.699901967593</v>
      </c>
      <c r="H6" s="103"/>
      <c r="I6" s="140" t="str">
        <f>IFERROR(VLOOKUP(D6,DB!A:F,6,0),"")</f>
        <v/>
      </c>
      <c r="J6" s="140" t="str">
        <f>IFERROR(VLOOKUP(D6,DB!A:G,7,0),"")</f>
        <v/>
      </c>
      <c r="K6" s="19"/>
      <c r="L6" s="140"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45979.699901967593</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45979.699901967593</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45979.699901967593</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45979.699901967593</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45979.699901967593</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45979.699901967593</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45979.699901967593</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45979.699901967593</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45979.699901967593</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45979.699901967593</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45979.699901967593</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45979.699901967593</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45979.699901967593</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45979.699901967593</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45979.699901967593</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45979.699901967593</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45979.699901967593</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45979.699901967593</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45979.699901967593</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45979.699901967593</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45979.699901967593</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45979.699901967593</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45979.699901967593</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45979.699901967593</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45979.699901967593</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45979.699901967593</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45979.699901967593</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45979.699901967593</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45979.699901967593</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45979.699901967593</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45979.699901967593</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45979.699901967593</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45979.699901967593</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45979.699901967593</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45979.699901967593</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45979.699901967593</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45979.699901967593</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45979.699901967593</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45979.699901967593</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45979.699901967593</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45979.699901967593</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45979.699901967593</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45979.699901967593</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45979.699901967593</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45979.699901967593</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45979.699901967593</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45979.699901967593</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45979.699901967593</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45979.699901967593</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45979.699901967593</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45979.699901967593</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45979.699901967593</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45979.699901967593</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45979.699901967593</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45979.699901967593</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45979.699901967593</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45979.699901967593</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45979.699901967593</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45979.699901967593</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45979.699901967593</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45979.699901967593</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45979.699901967593</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45979.699901967593</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45979.699901967593</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45979.699901967593</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45979.699901967593</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45979.699901967593</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45979.699901967593</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45979.699901967593</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45979.699901967593</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45979.699901967593</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45979.699901967593</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45979.699901967593</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45979.699901967593</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45979.699901967593</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45979.699901967593</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45979.699901967593</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45979.699901967593</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45979.699901967593</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45979.699901967593</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45979.699901967593</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45979.699901967593</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45979.699901967593</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45979.699901967593</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45979.699901967593</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45979.699901967593</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45979.699901967593</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45979.699901967593</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45979.699901967593</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45979.699901967593</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45979.699901967593</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45979.699901967593</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45979.699901967593</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45979.699901967593</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45979.699901967593</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45979.699901967593</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45979.699901967593</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45979.699901967593</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45979.699901967593</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45979.699901967593</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45979.699901967593</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45979.699901967593</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45979.699901967593</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45979.699901967593</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45979.699901967593</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45979.699901967593</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45979.699901967593</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45979.699901967593</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45979.699901967593</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45979.699901967593</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45979.699901967593</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45979.699901967593</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45979.699901967593</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45979.699901967593</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45979.699901967593</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45979.699901967593</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45979.699901967593</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45979.699901967593</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45979.699901967593</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45979.699901967593</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45979.699901967593</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45979.699901967593</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45979.699901967593</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45979.699901967593</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45979.699901967593</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45979.699901967593</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45979.699901967593</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45979.699901967593</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45979.699901967593</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45979.699901967593</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45979.699901967593</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45979.699901967593</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45979.699901967593</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45979.699901967593</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45979.699901967593</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45979.699901967593</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45979.699901967593</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45979.699901967593</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45979.699901967593</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45979.699901967593</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45979.699901967593</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45979.699901967593</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45979.699901967593</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45979.699901967593</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45979.699901967593</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45979.699901967593</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45979.699901967593</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45979.699901967593</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45979.699901967593</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45979.699901967593</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45979.699901967593</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45979.699901967593</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45979.699901967593</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45979.699901967593</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45979.699901967593</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45979.699901967593</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45979.699901967593</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45979.699901967593</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45979.699901967593</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45979.699901967593</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45979.699901967593</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45979.699901967593</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45979.699901967593</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45979.699901967593</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45979.699901967593</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45979.699901967593</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45979.699901967593</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45979.699901967593</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45979.699901967593</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45979.699901967593</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45979.699901967593</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45979.699901967593</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45979.699901967593</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45979.699901967593</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45979.699901967593</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45979.699901967593</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45979.699901967593</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45979.699901967593</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45979.699901967593</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45979.699901967593</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row r="187" spans="1:88" ht="31.5" customHeight="1">
      <c r="A187" s="101"/>
      <c r="B187" s="18" t="str">
        <f>IFERROR(VLOOKUP(D187,DB!A:K,11,0),"")</f>
        <v/>
      </c>
      <c r="C187" s="18"/>
      <c r="D187" s="18"/>
      <c r="E187" s="102"/>
      <c r="F187" s="103"/>
      <c r="G187" s="104">
        <f ca="1">IFERROR(NOW()-F187,"-")</f>
        <v>45979.699901967593</v>
      </c>
      <c r="H187" s="103"/>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99"/>
    </row>
    <row r="188" spans="1:88" ht="31.5" customHeight="1">
      <c r="A188" s="101"/>
      <c r="B188" s="18" t="str">
        <f>IFERROR(VLOOKUP(D188,DB!A:K,11,0),"")</f>
        <v/>
      </c>
      <c r="C188" s="18"/>
      <c r="D188" s="18"/>
      <c r="E188" s="102"/>
      <c r="F188" s="103"/>
      <c r="G188" s="104">
        <f ca="1">IFERROR(NOW()-F188,"-")</f>
        <v>45979.699901967593</v>
      </c>
      <c r="H188" s="103"/>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99"/>
    </row>
    <row r="189" spans="1:88" ht="31.5" customHeight="1">
      <c r="A189" s="101"/>
      <c r="B189" s="18" t="str">
        <f>IFERROR(VLOOKUP(D189,DB!A:K,11,0),"")</f>
        <v/>
      </c>
      <c r="C189" s="18"/>
      <c r="D189" s="18"/>
      <c r="E189" s="102"/>
      <c r="F189" s="103"/>
      <c r="G189" s="104">
        <f ca="1">IFERROR(NOW()-F189,"-")</f>
        <v>45979.699901967593</v>
      </c>
      <c r="H189" s="103"/>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99"/>
    </row>
    <row r="190" spans="1:88" ht="31.5" customHeight="1">
      <c r="A190" s="101"/>
      <c r="B190" s="18" t="str">
        <f>IFERROR(VLOOKUP(D190,DB!A:K,11,0),"")</f>
        <v/>
      </c>
      <c r="C190" s="18"/>
      <c r="D190" s="18"/>
      <c r="E190" s="102"/>
      <c r="F190" s="103"/>
      <c r="G190" s="104">
        <f ca="1">IFERROR(NOW()-F190,"-")</f>
        <v>45979.699901967593</v>
      </c>
      <c r="H190" s="103"/>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99"/>
    </row>
    <row r="191" spans="1:88" ht="31.5" customHeight="1">
      <c r="A191" s="101"/>
      <c r="B191" s="18" t="str">
        <f>IFERROR(VLOOKUP(D191,DB!A:K,11,0),"")</f>
        <v/>
      </c>
      <c r="C191" s="18"/>
      <c r="D191" s="18"/>
      <c r="E191" s="102"/>
      <c r="F191" s="103"/>
      <c r="G191" s="104">
        <f ca="1">IFERROR(NOW()-F191,"-")</f>
        <v>45979.699901967593</v>
      </c>
      <c r="H191" s="103"/>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99"/>
    </row>
    <row r="192" spans="1:88" ht="31.5" customHeight="1">
      <c r="A192" s="101"/>
      <c r="B192" s="18" t="str">
        <f>IFERROR(VLOOKUP(D192,DB!A:K,11,0),"")</f>
        <v/>
      </c>
      <c r="C192" s="18"/>
      <c r="D192" s="18"/>
      <c r="E192" s="102"/>
      <c r="F192" s="103"/>
      <c r="G192" s="104">
        <f ca="1">IFERROR(NOW()-F192,"-")</f>
        <v>45979.699901967593</v>
      </c>
      <c r="H192" s="103"/>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99"/>
    </row>
    <row r="193" spans="1:88" ht="31.5" customHeight="1">
      <c r="A193" s="101"/>
      <c r="B193" s="18" t="str">
        <f>IFERROR(VLOOKUP(D193,DB!A:K,11,0),"")</f>
        <v/>
      </c>
      <c r="C193" s="18"/>
      <c r="D193" s="18"/>
      <c r="E193" s="102"/>
      <c r="F193" s="103"/>
      <c r="G193" s="104">
        <f ca="1">IFERROR(NOW()-F193,"-")</f>
        <v>45979.699901967593</v>
      </c>
      <c r="H193" s="103"/>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99"/>
    </row>
    <row r="194" spans="1:88" ht="31.5" customHeight="1">
      <c r="A194" s="101"/>
      <c r="B194" s="18" t="str">
        <f>IFERROR(VLOOKUP(D194,DB!A:K,11,0),"")</f>
        <v/>
      </c>
      <c r="C194" s="18"/>
      <c r="D194" s="18"/>
      <c r="E194" s="102"/>
      <c r="F194" s="103"/>
      <c r="G194" s="104">
        <f ca="1">IFERROR(NOW()-F194,"-")</f>
        <v>45979.699901967593</v>
      </c>
      <c r="H194" s="103"/>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99"/>
    </row>
    <row r="195" spans="1:88" ht="31.5" customHeight="1">
      <c r="A195" s="101"/>
      <c r="B195" s="18" t="str">
        <f>IFERROR(VLOOKUP(D195,DB!A:K,11,0),"")</f>
        <v/>
      </c>
      <c r="C195" s="18"/>
      <c r="D195" s="18"/>
      <c r="E195" s="102"/>
      <c r="F195" s="103"/>
      <c r="G195" s="104">
        <f ca="1">IFERROR(NOW()-F195,"-")</f>
        <v>45979.699901967593</v>
      </c>
      <c r="H195" s="103"/>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99"/>
    </row>
    <row r="196" spans="1:88" ht="31.5" customHeight="1">
      <c r="A196" s="101"/>
      <c r="B196" s="18" t="str">
        <f>IFERROR(VLOOKUP(D196,DB!A:K,11,0),"")</f>
        <v/>
      </c>
      <c r="C196" s="18"/>
      <c r="D196" s="18"/>
      <c r="E196" s="102"/>
      <c r="F196" s="103"/>
      <c r="G196" s="104">
        <f ca="1">IFERROR(NOW()-F196,"-")</f>
        <v>45979.699901967593</v>
      </c>
      <c r="H196" s="103"/>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99"/>
    </row>
    <row r="197" spans="1:88" ht="31.5" customHeight="1">
      <c r="A197" s="101"/>
      <c r="B197" s="18" t="str">
        <f>IFERROR(VLOOKUP(D197,DB!A:K,11,0),"")</f>
        <v/>
      </c>
      <c r="C197" s="18"/>
      <c r="D197" s="18"/>
      <c r="E197" s="102"/>
      <c r="F197" s="103"/>
      <c r="G197" s="104">
        <f ca="1">IFERROR(NOW()-F197,"-")</f>
        <v>45979.699901967593</v>
      </c>
      <c r="H197" s="103"/>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99"/>
    </row>
  </sheetData>
  <dataValidations count="2">
    <dataValidation allowBlank="1" showInputMessage="1" showErrorMessage="1" sqref="E1" xr:uid="{4D935161-CDD3-4592-B877-3FB59C99E142}"/>
    <dataValidation type="list" allowBlank="1" showInputMessage="1" showErrorMessage="1" sqref="E3:E19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8"/>
  <sheetViews>
    <sheetView workbookViewId="0">
      <selection activeCell="A2" sqref="A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5" t="s">
        <v>39016</v>
      </c>
      <c r="I1" s="136" t="s">
        <v>39017</v>
      </c>
      <c r="J1" s="136" t="s">
        <v>39018</v>
      </c>
      <c r="K1" s="60" t="s">
        <v>39019</v>
      </c>
      <c r="L1" s="27" t="s">
        <v>8</v>
      </c>
      <c r="M1" s="28"/>
    </row>
    <row r="2" spans="1:13" ht="15" customHeight="1">
      <c r="A2" s="19"/>
      <c r="B2" s="61" t="str">
        <f>IFERROR(VLOOKUP(D2,DB!A:K,11,0),"")</f>
        <v/>
      </c>
      <c r="C2" s="18"/>
      <c r="D2" s="61"/>
      <c r="E2" s="61"/>
      <c r="F2" s="20"/>
      <c r="G2" s="21">
        <f t="shared" ref="G2:G3" ca="1" si="0">IFERROR(NOW()-F2,"-")</f>
        <v>45979.699901967593</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45979.699901967593</v>
      </c>
      <c r="H3" s="22"/>
      <c r="I3" s="19" t="str">
        <f>IFERROR(VLOOKUP(D3,DB!A:F,6,0),"")</f>
        <v/>
      </c>
      <c r="J3" s="18" t="str">
        <f>IFERROR(VLOOKUP(D3,DB!A:G,7,0),"")</f>
        <v/>
      </c>
      <c r="K3" s="45"/>
      <c r="L3" s="23" t="str">
        <f>IFERROR(VLOOKUP(D3,DB!A:I,9,0),"")</f>
        <v/>
      </c>
    </row>
    <row r="4" spans="1:13" ht="15" customHeight="1">
      <c r="A4" s="19"/>
      <c r="B4" s="61" t="str">
        <f>IFERROR(VLOOKUP(D4,DB!A:K,11,0),"")</f>
        <v/>
      </c>
      <c r="C4" s="18"/>
      <c r="D4" s="19"/>
      <c r="E4" s="18"/>
      <c r="F4" s="20"/>
      <c r="G4" s="21">
        <f t="shared" ref="G4:G67" ca="1" si="1">IFERROR(NOW()-F4,"-")</f>
        <v>45979.699901967593</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1"/>
        <v>45979.699901967593</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1"/>
        <v>45979.699901967593</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1"/>
        <v>45979.699901967593</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45979.699901967593</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45979.699901967593</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45979.699901967593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45979.699901967593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45979.699901967593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45979.699901967593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45979.699901967593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45979.699901967593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45979.699901967593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45979.699901967593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45979.699901967593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45979.699901967593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45979.699901967593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45979.699901967593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45979.699901967593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45979.699901967593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45979.699901967593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45979.699901967593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45979.699901967593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45979.699901967593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45979.699901967593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45979.699901967593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45979.699901967593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45979.699901967593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45979.699901967593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45979.699901967593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45979.699901967593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45979.699901967593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45979.699901967593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45979.699901967593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45979.699901967593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45979.699901967593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45979.699901967593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45979.699901967593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45979.699901967593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45979.699901967593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45979.699901967593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45979.699901967593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45979.699901967593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45979.699901967593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45979.699901967593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45979.699901967593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45979.699901967593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45979.699901967593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45979.699901967593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45979.699901967593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45979.699901967593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45979.699901967593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45979.699901967593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45979.699901967593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45979.699901967593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45979.699901967593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45979.699901967593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45979.699901967593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45979.699901967593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45979.699901967593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45979.699901967593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45979.699901967593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45979.699901967593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45979.699901967593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ref="G68:G131" ca="1" si="2">IFERROR(NOW()-F68,"-")</f>
        <v>45979.699901967593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2"/>
        <v>45979.699901967593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45979.699901967593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45979.699901967593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45979.699901967593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45979.699901967593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45979.699901967593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45979.699901967593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45979.699901967593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45979.699901967593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45979.699901967593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45979.699901967593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45979.699901967593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45979.699901967593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45979.699901967593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45979.699901967593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45979.699901967593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45979.699901967593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45979.699901967593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45979.699901967593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45979.699901967593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45979.699901967593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45979.699901967593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45979.699901967593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45979.699901967593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45979.699901967593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45979.699901967593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45979.699901967593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45979.699901967593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45979.699901967593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45979.699901967593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45979.699901967593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45979.699901967593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45979.699901967593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45979.699901967593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45979.699901967593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45979.699901967593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45979.699901967593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45979.699901967593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45979.699901967593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45979.699901967593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45979.699901967593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45979.699901967593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45979.699901967593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45979.699901967593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45979.699901967593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45979.699901967593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45979.699901967593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45979.699901967593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45979.699901967593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45979.699901967593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45979.699901967593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45979.699901967593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45979.699901967593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45979.699901967593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45979.699901967593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45979.699901967593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45979.699901967593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45979.699901967593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45979.699901967593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45979.699901967593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45979.699901967593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45979.699901967593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45979.699901967593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ref="G132:G195" ca="1" si="3">IFERROR(NOW()-F132,"-")</f>
        <v>45979.699901967593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3"/>
        <v>45979.699901967593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45979.699901967593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45979.699901967593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45979.699901967593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45979.699901967593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45979.699901967593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45979.699901967593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45979.699901967593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45979.699901967593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45979.699901967593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45979.699901967593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45979.699901967593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45979.699901967593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45979.699901967593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45979.699901967593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45979.699901967593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45979.699901967593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45979.699901967593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45979.699901967593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45979.699901967593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45979.699901967593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45979.699901967593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45979.699901967593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45979.699901967593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45979.699901967593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45979.699901967593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45979.699901967593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45979.699901967593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45979.699901967593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45979.699901967593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45979.699901967593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45979.699901967593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45979.699901967593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45979.699901967593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45979.699901967593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45979.699901967593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45979.699901967593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45979.699901967593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45979.699901967593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45979.699901967593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45979.699901967593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45979.699901967593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45979.699901967593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45979.699901967593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45979.699901967593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45979.699901967593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45979.699901967593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45979.699901967593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45979.699901967593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45979.699901967593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45979.699901967593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45979.699901967593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45979.699901967593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45979.699901967593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45979.699901967593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45979.699901967593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45979.699901967593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45979.699901967593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45979.699901967593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45979.699901967593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45979.699901967593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45979.699901967593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45979.699901967593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ref="G196:G259" ca="1" si="4">IFERROR(NOW()-F196,"-")</f>
        <v>45979.699901967593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4"/>
        <v>45979.699901967593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45979.699901967593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45979.699901967593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45979.699901967593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45979.699901967593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45979.699901967593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45979.699901967593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45979.699901967593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45979.699901967593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45979.699901967593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45979.699901967593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45979.699901967593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45979.699901967593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45979.699901967593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45979.699901967593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45979.699901967593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45979.699901967593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45979.699901967593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45979.699901967593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45979.699901967593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45979.699901967593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45979.699901967593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45979.699901967593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45979.699901967593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45979.699901967593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45979.699901967593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45979.699901967593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45979.699901967593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45979.699901967593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45979.699901967593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45979.699901967593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45979.699901967593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45979.699901967593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45979.699901967593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45979.699901967593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45979.699901967593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45979.699901967593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45979.699901967593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45979.699901967593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45979.699901967593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45979.699901967593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45979.699901967593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45979.699901967593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45979.699901967593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45979.699901967593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45979.699901967593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45979.699901967593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45979.699901967593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45979.699901967593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45979.699901967593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45979.699901967593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45979.699901967593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45979.699901967593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45979.699901967593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45979.699901967593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45979.699901967593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45979.699901967593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45979.699901967593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45979.699901967593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45979.699901967593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45979.699901967593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45979.699901967593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45979.699901967593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ref="G260:G323" ca="1" si="5">IFERROR(NOW()-F260,"-")</f>
        <v>45979.699901967593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5"/>
        <v>45979.699901967593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45979.699901967593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45979.699901967593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45979.699901967593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45979.699901967593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45979.699901967593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45979.699901967593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45979.699901967593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45979.699901967593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45979.699901967593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45979.699901967593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45979.699901967593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45979.699901967593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45979.699901967593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45979.699901967593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45979.699901967593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45979.699901967593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45979.699901967593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45979.699901967593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45979.699901967593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45979.699901967593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45979.699901967593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45979.699901967593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45979.699901967593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45979.699901967593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45979.699901967593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45979.699901967593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45979.699901967593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45979.699901967593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45979.699901967593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45979.699901967593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45979.699901967593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45979.699901967593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45979.699901967593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45979.699901967593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45979.699901967593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45979.699901967593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45979.699901967593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45979.699901967593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45979.699901967593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45979.699901967593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45979.699901967593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45979.699901967593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45979.699901967593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45979.699901967593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45979.699901967593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45979.699901967593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45979.699901967593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45979.699901967593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45979.699901967593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45979.699901967593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45979.699901967593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45979.699901967593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45979.699901967593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45979.699901967593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45979.699901967593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45979.699901967593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45979.699901967593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45979.699901967593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45979.699901967593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45979.699901967593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45979.699901967593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45979.699901967593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ref="G324:G387" ca="1" si="6">IFERROR(NOW()-F324,"-")</f>
        <v>45979.699901967593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6"/>
        <v>45979.699901967593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45979.699901967593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45979.699901967593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45979.699901967593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45979.699901967593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45979.699901967593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45979.699901967593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45979.699901967593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45979.699901967593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45979.699901967593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45979.699901967593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45979.699901967593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45979.699901967593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45979.699901967593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45979.699901967593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45979.699901967593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45979.699901967593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45979.699901967593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45979.699901967593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45979.699901967593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45979.699901967593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45979.699901967593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45979.699901967593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45979.699901967593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45979.699901967593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45979.699901967593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45979.699901967593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45979.699901967593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45979.699901967593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45979.699901967593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45979.699901967593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45979.699901967593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45979.699901967593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45979.699901967593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45979.699901967593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45979.699901967593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45979.699901967593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45979.699901967593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45979.699901967593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45979.699901967593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45979.699901967593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45979.699901967593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45979.699901967593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45979.699901967593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45979.699901967593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45979.699901967593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45979.699901967593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45979.699901967593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45979.699901967593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45979.699901967593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45979.699901967593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45979.699901967593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45979.699901967593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45979.699901967593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45979.699901967593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45979.699901967593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45979.699901967593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45979.699901967593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45979.699901967593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45979.699901967593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45979.699901967593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45979.699901967593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45979.699901967593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ref="G388:G451" ca="1" si="7">IFERROR(NOW()-F388,"-")</f>
        <v>45979.699901967593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7"/>
        <v>45979.699901967593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45979.699901967593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45979.699901967593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45979.699901967593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45979.699901967593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45979.699901967593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45979.699901967593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45979.699901967593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45979.699901967593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45979.699901967593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45979.699901967593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45979.699901967593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45979.699901967593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45979.699901967593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45979.699901967593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45979.699901967593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45979.699901967593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45979.699901967593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45979.699901967593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45979.699901967593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45979.699901967593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45979.699901967593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45979.699901967593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45979.699901967593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45979.699901967593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45979.699901967593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45979.699901967593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45979.699901967593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45979.699901967593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45979.699901967593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45979.699901967593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45979.699901967593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45979.699901967593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45979.699901967593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45979.699901967593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45979.699901967593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45979.699901967593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45979.699901967593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45979.699901967593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45979.699901967593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45979.699901967593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45979.699901967593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45979.699901967593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45979.699901967593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45979.699901967593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45979.699901967593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45979.699901967593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45979.699901967593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45979.699901967593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45979.699901967593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45979.699901967593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45979.699901967593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45979.699901967593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45979.699901967593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45979.699901967593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45979.699901967593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45979.699901967593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45979.699901967593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45979.699901967593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45979.699901967593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45979.699901967593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45979.699901967593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45979.699901967593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ref="G452:G515" ca="1" si="8">IFERROR(NOW()-F452,"-")</f>
        <v>45979.699901967593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8"/>
        <v>45979.699901967593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45979.699901967593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45979.699901967593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45979.699901967593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45979.699901967593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45979.699901967593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45979.699901967593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45979.699901967593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45979.699901967593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45979.699901967593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45979.699901967593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45979.699901967593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45979.699901967593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45979.699901967593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45979.699901967593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45979.699901967593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45979.699901967593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45979.699901967593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45979.699901967593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45979.699901967593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45979.699901967593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45979.699901967593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45979.699901967593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45979.699901967593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45979.699901967593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45979.699901967593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45979.699901967593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45979.699901967593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45979.699901967593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45979.699901967593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45979.699901967593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45979.699901967593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45979.699901967593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45979.699901967593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45979.699901967593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45979.699901967593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45979.699901967593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45979.699901967593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45979.699901967593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45979.699901967593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45979.699901967593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45979.699901967593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45979.699901967593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45979.699901967593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45979.699901967593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45979.699901967593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45979.699901967593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45979.699901967593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45979.699901967593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45979.699901967593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45979.699901967593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45979.699901967593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45979.699901967593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45979.699901967593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45979.699901967593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45979.699901967593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45979.699901967593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45979.699901967593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45979.699901967593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45979.699901967593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45979.699901967593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45979.699901967593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45979.699901967593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ref="G516:G579" ca="1" si="9">IFERROR(NOW()-F516,"-")</f>
        <v>45979.699901967593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9"/>
        <v>45979.699901967593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45979.699901967593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45979.699901967593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45979.699901967593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45979.699901967593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45979.699901967593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45979.699901967593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45979.699901967593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45979.699901967593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45979.699901967593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45979.699901967593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45979.699901967593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45979.699901967593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45979.699901967593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45979.699901967593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45979.699901967593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45979.699901967593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45979.699901967593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45979.699901967593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45979.699901967593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45979.699901967593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45979.699901967593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45979.699901967593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45979.699901967593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45979.699901967593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45979.699901967593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45979.699901967593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45979.699901967593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45979.699901967593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45979.699901967593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45979.699901967593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45979.699901967593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45979.699901967593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45979.699901967593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45979.699901967593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45979.699901967593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45979.699901967593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45979.699901967593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45979.699901967593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45979.699901967593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45979.699901967593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45979.699901967593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45979.699901967593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45979.699901967593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45979.699901967593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45979.699901967593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45979.699901967593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45979.699901967593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45979.699901967593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45979.699901967593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45979.699901967593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45979.699901967593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45979.699901967593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45979.699901967593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45979.699901967593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45979.699901967593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45979.699901967593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45979.699901967593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45979.699901967593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45979.699901967593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45979.699901967593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45979.699901967593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45979.699901967593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ref="G580:G643" ca="1" si="10">IFERROR(NOW()-F580,"-")</f>
        <v>45979.699901967593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10"/>
        <v>45979.699901967593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45979.699901967593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45979.699901967593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45979.699901967593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45979.699901967593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45979.699901967593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45979.699901967593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45979.699901967593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45979.699901967593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45979.699901967593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45979.699901967593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45979.699901967593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45979.699901967593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45979.699901967593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45979.699901967593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45979.699901967593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45979.699901967593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45979.699901967593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45979.699901967593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45979.699901967593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45979.699901967593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45979.699901967593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45979.699901967593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45979.699901967593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45979.699901967593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45979.699901967593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45979.699901967593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45979.699901967593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45979.699901967593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45979.699901967593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45979.699901967593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45979.699901967593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45979.699901967593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45979.699901967593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45979.699901967593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45979.699901967593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45979.699901967593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45979.699901967593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45979.699901967593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45979.699901967593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45979.699901967593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45979.699901967593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45979.699901967593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45979.699901967593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45979.699901967593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45979.699901967593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45979.699901967593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45979.699901967593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45979.699901967593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45979.699901967593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45979.699901967593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45979.699901967593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45979.699901967593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45979.699901967593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45979.699901967593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45979.699901967593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45979.699901967593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45979.699901967593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45979.699901967593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45979.699901967593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45979.699901967593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45979.699901967593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45979.699901967593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ref="G644:G707" ca="1" si="11">IFERROR(NOW()-F644,"-")</f>
        <v>45979.699901967593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1"/>
        <v>45979.699901967593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45979.699901967593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45979.699901967593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45979.699901967593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45979.699901967593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45979.699901967593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45979.699901967593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45979.699901967593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45979.699901967593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45979.699901967593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45979.699901967593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45979.699901967593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45979.699901967593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45979.699901967593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45979.699901967593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45979.699901967593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45979.699901967593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45979.699901967593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45979.699901967593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45979.699901967593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45979.699901967593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45979.699901967593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45979.699901967593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45979.699901967593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45979.699901967593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45979.699901967593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45979.699901967593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45979.699901967593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45979.699901967593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45979.699901967593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45979.699901967593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45979.699901967593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45979.699901967593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45979.699901967593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45979.699901967593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45979.699901967593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45979.699901967593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45979.699901967593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45979.699901967593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45979.699901967593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45979.699901967593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45979.699901967593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45979.699901967593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45979.699901967593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45979.699901967593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45979.699901967593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45979.699901967593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45979.699901967593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45979.699901967593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45979.699901967593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45979.699901967593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45979.699901967593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45979.699901967593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45979.699901967593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45979.699901967593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45979.699901967593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45979.699901967593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45979.699901967593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45979.699901967593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45979.699901967593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45979.699901967593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45979.699901967593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45979.699901967593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ref="G708:G771" ca="1" si="12">IFERROR(NOW()-F708,"-")</f>
        <v>45979.699901967593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2"/>
        <v>45979.699901967593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45979.699901967593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45979.699901967593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45979.699901967593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45979.699901967593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45979.699901967593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45979.699901967593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45979.699901967593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45979.699901967593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45979.699901967593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45979.699901967593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45979.699901967593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45979.699901967593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45979.699901967593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45979.699901967593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45979.699901967593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45979.699901967593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45979.699901967593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45979.699901967593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45979.699901967593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45979.699901967593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45979.699901967593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45979.699901967593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45979.699901967593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45979.699901967593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45979.699901967593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45979.699901967593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45979.699901967593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45979.699901967593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45979.699901967593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45979.699901967593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45979.699901967593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45979.699901967593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45979.699901967593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45979.699901967593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45979.699901967593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45979.699901967593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45979.699901967593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45979.699901967593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45979.699901967593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45979.699901967593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45979.699901967593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45979.699901967593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45979.699901967593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45979.699901967593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45979.699901967593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45979.699901967593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45979.699901967593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45979.699901967593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45979.699901967593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45979.699901967593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45979.699901967593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45979.699901967593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45979.699901967593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45979.699901967593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45979.699901967593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45979.699901967593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45979.699901967593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45979.699901967593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45979.699901967593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45979.699901967593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45979.699901967593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45979.699901967593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ref="G772:G835" ca="1" si="13">IFERROR(NOW()-F772,"-")</f>
        <v>45979.699901967593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3"/>
        <v>45979.699901967593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45979.699901967593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45979.699901967593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45979.699901967593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45979.699901967593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45979.699901967593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45979.699901967593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45979.699901967593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45979.699901967593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45979.699901967593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45979.699901967593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45979.699901967593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45979.699901967593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45979.699901967593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45979.699901967593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45979.699901967593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45979.699901967593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45979.699901967593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45979.699901967593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45979.699901967593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45979.699901967593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45979.699901967593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45979.699901967593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45979.699901967593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45979.699901967593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45979.699901967593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45979.699901967593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45979.699901967593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45979.699901967593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45979.699901967593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45979.699901967593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45979.699901967593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45979.699901967593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45979.699901967593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45979.699901967593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45979.699901967593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45979.699901967593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45979.699901967593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45979.699901967593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45979.699901967593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45979.699901967593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45979.699901967593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45979.699901967593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45979.699901967593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45979.699901967593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45979.699901967593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45979.699901967593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45979.699901967593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45979.699901967593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45979.699901967593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45979.699901967593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45979.699901967593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45979.699901967593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45979.699901967593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45979.699901967593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45979.699901967593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45979.699901967593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45979.699901967593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45979.699901967593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45979.699901967593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45979.699901967593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45979.699901967593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45979.699901967593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ref="G836:G899" ca="1" si="14">IFERROR(NOW()-F836,"-")</f>
        <v>45979.699901967593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4"/>
        <v>45979.699901967593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45979.699901967593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45979.699901967593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45979.699901967593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45979.699901967593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45979.699901967593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45979.699901967593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45979.699901967593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45979.699901967593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45979.699901967593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45979.699901967593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45979.699901967593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45979.699901967593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45979.699901967593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45979.699901967593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45979.699901967593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45979.699901967593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45979.699901967593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45979.699901967593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45979.699901967593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45979.699901967593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45979.699901967593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45979.699901967593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45979.699901967593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45979.699901967593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45979.699901967593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45979.699901967593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45979.699901967593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45979.699901967593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45979.699901967593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45979.699901967593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45979.699901967593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45979.699901967593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45979.699901967593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45979.699901967593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45979.699901967593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45979.699901967593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45979.699901967593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45979.699901967593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45979.699901967593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45979.699901967593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45979.699901967593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45979.699901967593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45979.699901967593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45979.699901967593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45979.699901967593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45979.699901967593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45979.699901967593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45979.699901967593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45979.699901967593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45979.699901967593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45979.699901967593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45979.699901967593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45979.699901967593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45979.699901967593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45979.699901967593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45979.699901967593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45979.699901967593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45979.699901967593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45979.699901967593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45979.699901967593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45979.699901967593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45979.699901967593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ref="G900:G963" ca="1" si="15">IFERROR(NOW()-F900,"-")</f>
        <v>45979.699901967593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5"/>
        <v>45979.699901967593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45979.699901967593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45979.699901967593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45979.699901967593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45979.699901967593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45979.699901967593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45979.699901967593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45979.699901967593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45979.699901967593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45979.699901967593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45979.699901967593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45979.699901967593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45979.699901967593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45979.699901967593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45979.699901967593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45979.699901967593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45979.699901967593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45979.699901967593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45979.699901967593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45979.699901967593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45979.699901967593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45979.699901967593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45979.699901967593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45979.699901967593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45979.699901967593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45979.699901967593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45979.699901967593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45979.699901967593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45979.699901967593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45979.699901967593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45979.699901967593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45979.699901967593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45979.699901967593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45979.699901967593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45979.699901967593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45979.699901967593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45979.699901967593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45979.699901967593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45979.699901967593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45979.699901967593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45979.699901967593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45979.699901967593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45979.699901967593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45979.699901967593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45979.699901967593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45979.699901967593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45979.699901967593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45979.699901967593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45979.699901967593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45979.699901967593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45979.699901967593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45979.699901967593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45979.699901967593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45979.699901967593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45979.699901967593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45979.699901967593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45979.699901967593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45979.699901967593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45979.699901967593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45979.699901967593</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45979.699901967593</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45979.699901967593</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45979.699901967593</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ref="G964:G978" ca="1" si="16">IFERROR(NOW()-F964,"-")</f>
        <v>45979.699901967593</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6"/>
        <v>45979.699901967593</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45979.699901967593</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45979.699901967593</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45979.699901967593</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45979.699901967593</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45979.699901967593</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45979.699901967593</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45979.699901967593</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45979.699901967593</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45979.699901967593</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45979.699901967593</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45979.699901967593</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45979.699901967593</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45979.699901967593</v>
      </c>
      <c r="H978" s="22"/>
      <c r="I978" s="19" t="str">
        <f>IFERROR(VLOOKUP(D978,DB!A:F,6,0),"")</f>
        <v/>
      </c>
      <c r="J978" s="18" t="str">
        <f>IFERROR(VLOOKUP(D978,DB!A:G,7,0),"")</f>
        <v/>
      </c>
      <c r="K978" s="45"/>
      <c r="L978" s="23" t="str">
        <f>IFERROR(VLOOKUP(D978,DB!A:I,9,0),"")</f>
        <v/>
      </c>
    </row>
  </sheetData>
  <dataValidations count="2">
    <dataValidation allowBlank="1" showInputMessage="1" showErrorMessage="1" sqref="E1" xr:uid="{5914219A-CB83-432D-936A-CC0CB6F3982A}"/>
    <dataValidation type="list" allowBlank="1" showInputMessage="1" showErrorMessage="1" sqref="E2:E97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02"/>
  <sheetViews>
    <sheetView workbookViewId="0">
      <selection activeCell="K7" sqref="K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39109</v>
      </c>
      <c r="B2" s="91" t="str">
        <f>IFERROR(VLOOKUP(D2,DB!A:K,11,0),"")</f>
        <v>R4</v>
      </c>
      <c r="C2" s="93">
        <v>1</v>
      </c>
      <c r="D2" s="91" t="s">
        <v>35092</v>
      </c>
      <c r="E2" s="94" t="s">
        <v>39021</v>
      </c>
      <c r="F2" s="95">
        <v>45703.480717592596</v>
      </c>
      <c r="G2" s="96">
        <f ca="1">IFERROR(NOW()-F2,"")</f>
        <v>276.21918437499698</v>
      </c>
      <c r="H2" s="95">
        <v>45703.474768518521</v>
      </c>
      <c r="I2" s="95" t="str">
        <f>IFERROR(VLOOKUP(D2,DB!A:F,6,0),"")</f>
        <v>SCECO</v>
      </c>
      <c r="J2" s="95" t="str">
        <f>IFERROR(VLOOKUP(D2,DB!A:G,7,0),"")</f>
        <v>Dead</v>
      </c>
      <c r="K2" s="97" t="s">
        <v>39110</v>
      </c>
      <c r="L2" s="91" t="str">
        <f>IFERROR(VLOOKUP(D2,DB!A:I,9,0),"")</f>
        <v>Latis</v>
      </c>
    </row>
    <row r="3" spans="1:16" ht="15" customHeight="1">
      <c r="A3" s="113" t="s">
        <v>39111</v>
      </c>
      <c r="B3" s="113" t="str">
        <f>IFERROR(VLOOKUP(D3,DB!A:K,11,0),"")</f>
        <v>R4</v>
      </c>
      <c r="C3" s="93">
        <v>1</v>
      </c>
      <c r="D3" s="91" t="s">
        <v>36063</v>
      </c>
      <c r="E3" s="94" t="s">
        <v>39021</v>
      </c>
      <c r="F3" s="95"/>
      <c r="G3" s="96">
        <f ca="1">IFERROR(NOW()-F3,"")</f>
        <v>45979.699901967593</v>
      </c>
      <c r="H3" s="95">
        <v>45979.585555555554</v>
      </c>
      <c r="I3" s="113" t="str">
        <f>IFERROR(VLOOKUP(D3,DB!A:F,6,0),"")</f>
        <v>SCECO</v>
      </c>
      <c r="J3" s="113" t="str">
        <f>IFERROR(VLOOKUP(D3,DB!A:G,7,0),"")</f>
        <v>No BB Shifted</v>
      </c>
      <c r="K3" s="97" t="s">
        <v>39112</v>
      </c>
      <c r="L3" s="91" t="str">
        <f>IFERROR(VLOOKUP(D3,DB!A:I,9,0),"")</f>
        <v>Latis</v>
      </c>
    </row>
    <row r="4" spans="1:16" ht="15" customHeight="1">
      <c r="A4" s="113"/>
      <c r="B4" s="113" t="str">
        <f>IFERROR(VLOOKUP(D4,DB!A:K,11,0),"")</f>
        <v/>
      </c>
      <c r="C4" s="93"/>
      <c r="D4" s="91"/>
      <c r="E4" s="94"/>
      <c r="F4" s="95"/>
      <c r="G4" s="96">
        <f ca="1">IFERROR(NOW()-F4,"")</f>
        <v>45979.699901967593</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ca="1">IFERROR(NOW()-F5,"")</f>
        <v>45979.699901967593</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ca="1">IFERROR(NOW()-F6,"")</f>
        <v>45979.699901967593</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ca="1">IFERROR(NOW()-F7,"")</f>
        <v>45979.699901967593</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ca="1">IFERROR(NOW()-F8,"")</f>
        <v>45979.699901967593</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ca="1">IFERROR(NOW()-F9,"")</f>
        <v>45979.699901967593</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ref="G10:G72" ca="1" si="0">IFERROR(NOW()-F10,"")</f>
        <v>45979.699901967593</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45979.699901967593</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45979.699901967593</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45979.699901967593</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45979.699901967593</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45979.699901967593</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45979.699901967593</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45979.699901967593</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45979.699901967593</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45979.699901967593</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45979.699901967593</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45979.699901967593</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45979.699901967593</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45979.699901967593</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45979.699901967593</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45979.699901967593</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45979.699901967593</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45979.699901967593</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45979.699901967593</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45979.699901967593</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45979.699901967593</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45979.699901967593</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45979.699901967593</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45979.699901967593</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45979.699901967593</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45979.699901967593</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45979.699901967593</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45979.699901967593</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45979.699901967593</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45979.699901967593</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45979.699901967593</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45979.699901967593</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45979.699901967593</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45979.699901967593</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45979.699901967593</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45979.699901967593</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45979.699901967593</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45979.699901967593</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45979.699901967593</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45979.699901967593</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45979.699901967593</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45979.699901967593</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45979.699901967593</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45979.699901967593</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45979.699901967593</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45979.699901967593</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45979.699901967593</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45979.699901967593</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45979.699901967593</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45979.699901967593</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0"/>
        <v>45979.699901967593</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0"/>
        <v>45979.699901967593</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0"/>
        <v>45979.699901967593</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0"/>
        <v>45979.699901967593</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0"/>
        <v>45979.699901967593</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0"/>
        <v>45979.699901967593</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0"/>
        <v>45979.699901967593</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0"/>
        <v>45979.699901967593</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0"/>
        <v>45979.699901967593</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0"/>
        <v>45979.699901967593</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0"/>
        <v>45979.699901967593</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0"/>
        <v>45979.699901967593</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0"/>
        <v>45979.699901967593</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ref="G73:G136" ca="1" si="1">IFERROR(NOW()-F73,"")</f>
        <v>45979.699901967593</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45979.699901967593</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45979.699901967593</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45979.699901967593</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45979.699901967593</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45979.699901967593</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45979.699901967593</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45979.699901967593</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45979.699901967593</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45979.699901967593</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45979.699901967593</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45979.699901967593</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45979.699901967593</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45979.699901967593</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45979.699901967593</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45979.699901967593</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45979.699901967593</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45979.699901967593</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45979.699901967593</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45979.699901967593</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45979.699901967593</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45979.699901967593</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45979.699901967593</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45979.699901967593</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45979.699901967593</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45979.699901967593</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45979.699901967593</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45979.699901967593</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45979.699901967593</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45979.699901967593</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45979.699901967593</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45979.699901967593</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45979.699901967593</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45979.699901967593</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45979.699901967593</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45979.699901967593</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45979.699901967593</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45979.699901967593</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45979.699901967593</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45979.699901967593</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45979.699901967593</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45979.699901967593</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45979.699901967593</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45979.699901967593</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45979.699901967593</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45979.699901967593</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45979.699901967593</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45979.699901967593</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45979.699901967593</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45979.699901967593</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45979.699901967593</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1"/>
        <v>45979.699901967593</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1"/>
        <v>45979.699901967593</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1"/>
        <v>45979.699901967593</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1"/>
        <v>45979.699901967593</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1"/>
        <v>45979.699901967593</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1"/>
        <v>45979.699901967593</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1"/>
        <v>45979.699901967593</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1"/>
        <v>45979.699901967593</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1"/>
        <v>45979.699901967593</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1"/>
        <v>45979.699901967593</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1"/>
        <v>45979.699901967593</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1"/>
        <v>45979.699901967593</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1"/>
        <v>45979.699901967593</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ref="G137:G200" ca="1" si="2">IFERROR(NOW()-F137,"")</f>
        <v>45979.699901967593</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45979.699901967593</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45979.699901967593</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45979.699901967593</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45979.699901967593</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45979.699901967593</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45979.699901967593</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45979.699901967593</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45979.699901967593</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45979.699901967593</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45979.699901967593</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45979.699901967593</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45979.699901967593</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45979.699901967593</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45979.699901967593</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45979.699901967593</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45979.699901967593</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45979.699901967593</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45979.699901967593</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45979.699901967593</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45979.699901967593</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45979.699901967593</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45979.699901967593</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45979.699901967593</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45979.699901967593</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45979.699901967593</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45979.699901967593</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45979.699901967593</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45979.699901967593</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45979.699901967593</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45979.699901967593</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45979.699901967593</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45979.699901967593</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45979.699901967593</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45979.699901967593</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45979.699901967593</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45979.699901967593</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45979.699901967593</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45979.699901967593</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45979.699901967593</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45979.699901967593</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45979.699901967593</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45979.699901967593</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45979.699901967593</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45979.699901967593</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45979.699901967593</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45979.699901967593</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45979.699901967593</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45979.699901967593</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45979.699901967593</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45979.699901967593</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2"/>
        <v>45979.699901967593</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2"/>
        <v>45979.699901967593</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2"/>
        <v>45979.699901967593</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2"/>
        <v>45979.699901967593</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2"/>
        <v>45979.699901967593</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2"/>
        <v>45979.699901967593</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2"/>
        <v>45979.699901967593</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2"/>
        <v>45979.699901967593</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2"/>
        <v>45979.699901967593</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2"/>
        <v>45979.699901967593</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2"/>
        <v>45979.699901967593</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2"/>
        <v>45979.699901967593</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2"/>
        <v>45979.699901967593</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ref="G201:G264" ca="1" si="3">IFERROR(NOW()-F201,"")</f>
        <v>45979.699901967593</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45979.699901967593</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45979.699901967593</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45979.699901967593</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45979.699901967593</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45979.699901967593</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45979.699901967593</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45979.699901967593</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45979.699901967593</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45979.699901967593</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45979.699901967593</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45979.699901967593</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45979.699901967593</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45979.699901967593</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45979.699901967593</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45979.699901967593</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45979.699901967593</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45979.699901967593</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45979.699901967593</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45979.699901967593</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45979.699901967593</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45979.699901967593</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45979.699901967593</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45979.699901967593</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45979.699901967593</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45979.699901967593</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45979.699901967593</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45979.699901967593</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45979.699901967593</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45979.699901967593</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45979.699901967593</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45979.699901967593</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45979.699901967593</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45979.699901967593</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45979.699901967593</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45979.699901967593</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45979.699901967593</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45979.699901967593</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45979.699901967593</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45979.699901967593</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45979.699901967593</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45979.699901967593</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45979.699901967593</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45979.699901967593</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45979.699901967593</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45979.699901967593</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45979.699901967593</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45979.699901967593</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45979.699901967593</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45979.699901967593</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45979.699901967593</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3"/>
        <v>45979.699901967593</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3"/>
        <v>45979.699901967593</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3"/>
        <v>45979.699901967593</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3"/>
        <v>45979.699901967593</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3"/>
        <v>45979.699901967593</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3"/>
        <v>45979.699901967593</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3"/>
        <v>45979.699901967593</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3"/>
        <v>45979.699901967593</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3"/>
        <v>45979.699901967593</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3"/>
        <v>45979.699901967593</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3"/>
        <v>45979.699901967593</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3"/>
        <v>45979.699901967593</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3"/>
        <v>45979.699901967593</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ref="G265:G328" ca="1" si="4">IFERROR(NOW()-F265,"")</f>
        <v>45979.699901967593</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45979.699901967593</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45979.699901967593</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45979.699901967593</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45979.699901967593</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45979.699901967593</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45979.699901967593</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45979.699901967593</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45979.699901967593</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45979.699901967593</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45979.699901967593</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45979.699901967593</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45979.699901967593</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45979.699901967593</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45979.699901967593</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45979.699901967593</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45979.699901967593</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45979.699901967593</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45979.699901967593</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45979.699901967593</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45979.699901967593</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45979.699901967593</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45979.699901967593</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45979.699901967593</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45979.699901967593</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45979.699901967593</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45979.699901967593</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45979.699901967593</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45979.699901967593</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45979.699901967593</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45979.699901967593</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45979.699901967593</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45979.699901967593</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45979.699901967593</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45979.699901967593</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45979.699901967593</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45979.699901967593</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45979.699901967593</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45979.699901967593</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45979.699901967593</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45979.699901967593</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45979.699901967593</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45979.699901967593</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45979.699901967593</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45979.699901967593</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45979.699901967593</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45979.699901967593</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45979.699901967593</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45979.699901967593</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45979.699901967593</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45979.699901967593</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4"/>
        <v>45979.699901967593</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4"/>
        <v>45979.699901967593</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4"/>
        <v>45979.699901967593</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4"/>
        <v>45979.699901967593</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4"/>
        <v>45979.699901967593</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4"/>
        <v>45979.699901967593</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4"/>
        <v>45979.699901967593</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4"/>
        <v>45979.699901967593</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4"/>
        <v>45979.699901967593</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4"/>
        <v>45979.699901967593</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4"/>
        <v>45979.699901967593</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4"/>
        <v>45979.699901967593</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4"/>
        <v>45979.699901967593</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ref="G329:G392" ca="1" si="5">IFERROR(NOW()-F329,"")</f>
        <v>45979.699901967593</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45979.699901967593</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45979.699901967593</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45979.699901967593</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45979.699901967593</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45979.699901967593</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45979.699901967593</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45979.699901967593</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45979.699901967593</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45979.699901967593</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45979.699901967593</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45979.699901967593</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45979.699901967593</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45979.699901967593</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45979.699901967593</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45979.699901967593</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45979.699901967593</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45979.699901967593</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45979.699901967593</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45979.699901967593</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45979.699901967593</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45979.699901967593</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45979.699901967593</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45979.699901967593</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45979.699901967593</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45979.699901967593</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45979.699901967593</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45979.699901967593</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45979.699901967593</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45979.699901967593</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45979.699901967593</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45979.699901967593</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45979.699901967593</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45979.699901967593</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45979.699901967593</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45979.699901967593</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45979.699901967593</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45979.699901967593</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45979.699901967593</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45979.699901967593</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45979.699901967593</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45979.699901967593</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45979.699901967593</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45979.699901967593</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45979.699901967593</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45979.699901967593</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5"/>
        <v>45979.699901967593</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5"/>
        <v>45979.699901967593</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5"/>
        <v>45979.699901967593</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5"/>
        <v>45979.699901967593</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5"/>
        <v>45979.699901967593</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5"/>
        <v>45979.699901967593</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5"/>
        <v>45979.699901967593</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5"/>
        <v>45979.699901967593</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5"/>
        <v>45979.699901967593</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5"/>
        <v>45979.699901967593</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5"/>
        <v>45979.699901967593</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5"/>
        <v>45979.699901967593</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5"/>
        <v>45979.699901967593</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5"/>
        <v>45979.699901967593</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5"/>
        <v>45979.699901967593</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5"/>
        <v>45979.699901967593</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5"/>
        <v>45979.699901967593</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5"/>
        <v>45979.699901967593</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ref="G393:G456" ca="1" si="6">IFERROR(NOW()-F393,"")</f>
        <v>45979.699901967593</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45979.699901967593</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45979.699901967593</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45979.699901967593</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45979.699901967593</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45979.699901967593</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45979.699901967593</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45979.699901967593</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45979.699901967593</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45979.699901967593</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45979.699901967593</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45979.699901967593</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45979.699901967593</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45979.699901967593</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45979.699901967593</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45979.699901967593</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45979.699901967593</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45979.699901967593</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45979.699901967593</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45979.699901967593</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45979.699901967593</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45979.699901967593</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45979.699901967593</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45979.699901967593</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45979.699901967593</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45979.699901967593</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45979.699901967593</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45979.699901967593</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45979.699901967593</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45979.699901967593</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45979.699901967593</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45979.699901967593</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45979.699901967593</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45979.699901967593</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45979.699901967593</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45979.699901967593</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45979.699901967593</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45979.699901967593</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45979.699901967593</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45979.699901967593</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6"/>
        <v>45979.699901967593</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6"/>
        <v>45979.699901967593</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6"/>
        <v>45979.699901967593</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6"/>
        <v>45979.699901967593</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6"/>
        <v>45979.699901967593</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6"/>
        <v>45979.699901967593</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6"/>
        <v>45979.699901967593</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6"/>
        <v>45979.699901967593</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6"/>
        <v>45979.699901967593</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6"/>
        <v>45979.699901967593</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6"/>
        <v>45979.699901967593</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6"/>
        <v>45979.699901967593</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6"/>
        <v>45979.699901967593</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6"/>
        <v>45979.699901967593</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6"/>
        <v>45979.699901967593</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6"/>
        <v>45979.699901967593</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6"/>
        <v>45979.699901967593</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6"/>
        <v>45979.699901967593</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6"/>
        <v>45979.699901967593</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6"/>
        <v>45979.699901967593</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6"/>
        <v>45979.699901967593</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6"/>
        <v>45979.699901967593</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6"/>
        <v>45979.699901967593</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6"/>
        <v>45979.699901967593</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ref="G457:G502" ca="1" si="7">IFERROR(NOW()-F457,"")</f>
        <v>45979.699901967593</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45979.699901967593</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45979.699901967593</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45979.699901967593</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45979.699901967593</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45979.699901967593</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45979.699901967593</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45979.699901967593</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45979.699901967593</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45979.699901967593</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45979.699901967593</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45979.699901967593</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45979.699901967593</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45979.699901967593</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45979.699901967593</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45979.699901967593</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45979.699901967593</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45979.699901967593</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45979.699901967593</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45979.699901967593</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45979.699901967593</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45979.699901967593</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t="shared" ca="1" si="7"/>
        <v>45979.699901967593</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t="shared" ca="1" si="7"/>
        <v>45979.699901967593</v>
      </c>
      <c r="H480" s="95"/>
      <c r="I480" s="113" t="str">
        <f>IFERROR(VLOOKUP(D480,DB!A:F,6,0),"")</f>
        <v/>
      </c>
      <c r="J480" s="113" t="str">
        <f>IFERROR(VLOOKUP(D480,DB!A:G,7,0),"")</f>
        <v/>
      </c>
      <c r="K480" s="97"/>
      <c r="L480" s="91" t="str">
        <f>IFERROR(VLOOKUP(D480,DB!A:I,9,0),"")</f>
        <v/>
      </c>
    </row>
    <row r="481" spans="1:12" ht="15" customHeight="1">
      <c r="A481" s="113"/>
      <c r="B481" s="113" t="str">
        <f>IFERROR(VLOOKUP(D481,DB!A:K,11,0),"")</f>
        <v/>
      </c>
      <c r="C481" s="93"/>
      <c r="D481" s="91"/>
      <c r="E481" s="94"/>
      <c r="F481" s="95"/>
      <c r="G481" s="96">
        <f t="shared" ca="1" si="7"/>
        <v>45979.699901967593</v>
      </c>
      <c r="H481" s="95"/>
      <c r="I481" s="113" t="str">
        <f>IFERROR(VLOOKUP(D481,DB!A:F,6,0),"")</f>
        <v/>
      </c>
      <c r="J481" s="113" t="str">
        <f>IFERROR(VLOOKUP(D481,DB!A:G,7,0),"")</f>
        <v/>
      </c>
      <c r="K481" s="97"/>
      <c r="L481" s="91" t="str">
        <f>IFERROR(VLOOKUP(D481,DB!A:I,9,0),"")</f>
        <v/>
      </c>
    </row>
    <row r="482" spans="1:12" ht="15" customHeight="1">
      <c r="A482" s="113"/>
      <c r="B482" s="113" t="str">
        <f>IFERROR(VLOOKUP(D482,DB!A:K,11,0),"")</f>
        <v/>
      </c>
      <c r="C482" s="93"/>
      <c r="D482" s="91"/>
      <c r="E482" s="94"/>
      <c r="F482" s="95"/>
      <c r="G482" s="96">
        <f t="shared" ca="1" si="7"/>
        <v>45979.699901967593</v>
      </c>
      <c r="H482" s="95"/>
      <c r="I482" s="113" t="str">
        <f>IFERROR(VLOOKUP(D482,DB!A:F,6,0),"")</f>
        <v/>
      </c>
      <c r="J482" s="113" t="str">
        <f>IFERROR(VLOOKUP(D482,DB!A:G,7,0),"")</f>
        <v/>
      </c>
      <c r="K482" s="97"/>
      <c r="L482" s="91" t="str">
        <f>IFERROR(VLOOKUP(D482,DB!A:I,9,0),"")</f>
        <v/>
      </c>
    </row>
    <row r="483" spans="1:12" ht="15" customHeight="1">
      <c r="A483" s="113"/>
      <c r="B483" s="113" t="str">
        <f>IFERROR(VLOOKUP(D483,DB!A:K,11,0),"")</f>
        <v/>
      </c>
      <c r="C483" s="93"/>
      <c r="D483" s="91"/>
      <c r="E483" s="94"/>
      <c r="F483" s="95"/>
      <c r="G483" s="96">
        <f t="shared" ca="1" si="7"/>
        <v>45979.699901967593</v>
      </c>
      <c r="H483" s="95"/>
      <c r="I483" s="113" t="str">
        <f>IFERROR(VLOOKUP(D483,DB!A:F,6,0),"")</f>
        <v/>
      </c>
      <c r="J483" s="113" t="str">
        <f>IFERROR(VLOOKUP(D483,DB!A:G,7,0),"")</f>
        <v/>
      </c>
      <c r="K483" s="97"/>
      <c r="L483" s="91" t="str">
        <f>IFERROR(VLOOKUP(D483,DB!A:I,9,0),"")</f>
        <v/>
      </c>
    </row>
    <row r="484" spans="1:12" ht="15" customHeight="1">
      <c r="A484" s="113"/>
      <c r="B484" s="113" t="str">
        <f>IFERROR(VLOOKUP(D484,DB!A:K,11,0),"")</f>
        <v/>
      </c>
      <c r="C484" s="93"/>
      <c r="D484" s="91"/>
      <c r="E484" s="94"/>
      <c r="F484" s="95"/>
      <c r="G484" s="96">
        <f t="shared" ca="1" si="7"/>
        <v>45979.699901967593</v>
      </c>
      <c r="H484" s="95"/>
      <c r="I484" s="113" t="str">
        <f>IFERROR(VLOOKUP(D484,DB!A:F,6,0),"")</f>
        <v/>
      </c>
      <c r="J484" s="113" t="str">
        <f>IFERROR(VLOOKUP(D484,DB!A:G,7,0),"")</f>
        <v/>
      </c>
      <c r="K484" s="97"/>
      <c r="L484" s="91" t="str">
        <f>IFERROR(VLOOKUP(D484,DB!A:I,9,0),"")</f>
        <v/>
      </c>
    </row>
    <row r="485" spans="1:12" ht="15" customHeight="1">
      <c r="A485" s="113"/>
      <c r="B485" s="113" t="str">
        <f>IFERROR(VLOOKUP(D485,DB!A:K,11,0),"")</f>
        <v/>
      </c>
      <c r="C485" s="93"/>
      <c r="D485" s="91"/>
      <c r="E485" s="94"/>
      <c r="F485" s="95"/>
      <c r="G485" s="96">
        <f t="shared" ca="1" si="7"/>
        <v>45979.699901967593</v>
      </c>
      <c r="H485" s="95"/>
      <c r="I485" s="113" t="str">
        <f>IFERROR(VLOOKUP(D485,DB!A:F,6,0),"")</f>
        <v/>
      </c>
      <c r="J485" s="113" t="str">
        <f>IFERROR(VLOOKUP(D485,DB!A:G,7,0),"")</f>
        <v/>
      </c>
      <c r="K485" s="97"/>
      <c r="L485" s="91" t="str">
        <f>IFERROR(VLOOKUP(D485,DB!A:I,9,0),"")</f>
        <v/>
      </c>
    </row>
    <row r="486" spans="1:12" ht="15" customHeight="1">
      <c r="A486" s="113"/>
      <c r="B486" s="113" t="str">
        <f>IFERROR(VLOOKUP(D486,DB!A:K,11,0),"")</f>
        <v/>
      </c>
      <c r="C486" s="93"/>
      <c r="D486" s="91"/>
      <c r="E486" s="94"/>
      <c r="F486" s="95"/>
      <c r="G486" s="96">
        <f t="shared" ca="1" si="7"/>
        <v>45979.699901967593</v>
      </c>
      <c r="H486" s="95"/>
      <c r="I486" s="113" t="str">
        <f>IFERROR(VLOOKUP(D486,DB!A:F,6,0),"")</f>
        <v/>
      </c>
      <c r="J486" s="113" t="str">
        <f>IFERROR(VLOOKUP(D486,DB!A:G,7,0),"")</f>
        <v/>
      </c>
      <c r="K486" s="97"/>
      <c r="L486" s="91" t="str">
        <f>IFERROR(VLOOKUP(D486,DB!A:I,9,0),"")</f>
        <v/>
      </c>
    </row>
    <row r="487" spans="1:12" ht="15" customHeight="1">
      <c r="A487" s="113"/>
      <c r="B487" s="113" t="str">
        <f>IFERROR(VLOOKUP(D487,DB!A:K,11,0),"")</f>
        <v/>
      </c>
      <c r="C487" s="93"/>
      <c r="D487" s="91"/>
      <c r="E487" s="94"/>
      <c r="F487" s="95"/>
      <c r="G487" s="96">
        <f t="shared" ca="1" si="7"/>
        <v>45979.699901967593</v>
      </c>
      <c r="H487" s="95"/>
      <c r="I487" s="113" t="str">
        <f>IFERROR(VLOOKUP(D487,DB!A:F,6,0),"")</f>
        <v/>
      </c>
      <c r="J487" s="113" t="str">
        <f>IFERROR(VLOOKUP(D487,DB!A:G,7,0),"")</f>
        <v/>
      </c>
      <c r="K487" s="97"/>
      <c r="L487" s="91" t="str">
        <f>IFERROR(VLOOKUP(D487,DB!A:I,9,0),"")</f>
        <v/>
      </c>
    </row>
    <row r="488" spans="1:12" ht="15" customHeight="1">
      <c r="A488" s="113"/>
      <c r="B488" s="113" t="str">
        <f>IFERROR(VLOOKUP(D488,DB!A:K,11,0),"")</f>
        <v/>
      </c>
      <c r="C488" s="93"/>
      <c r="D488" s="91"/>
      <c r="E488" s="94"/>
      <c r="F488" s="95"/>
      <c r="G488" s="96">
        <f t="shared" ca="1" si="7"/>
        <v>45979.699901967593</v>
      </c>
      <c r="H488" s="95"/>
      <c r="I488" s="113" t="str">
        <f>IFERROR(VLOOKUP(D488,DB!A:F,6,0),"")</f>
        <v/>
      </c>
      <c r="J488" s="113" t="str">
        <f>IFERROR(VLOOKUP(D488,DB!A:G,7,0),"")</f>
        <v/>
      </c>
      <c r="K488" s="97"/>
      <c r="L488" s="91" t="str">
        <f>IFERROR(VLOOKUP(D488,DB!A:I,9,0),"")</f>
        <v/>
      </c>
    </row>
    <row r="489" spans="1:12" ht="15" customHeight="1">
      <c r="A489" s="113"/>
      <c r="B489" s="113" t="str">
        <f>IFERROR(VLOOKUP(D489,DB!A:K,11,0),"")</f>
        <v/>
      </c>
      <c r="C489" s="93"/>
      <c r="D489" s="91"/>
      <c r="E489" s="94"/>
      <c r="F489" s="95"/>
      <c r="G489" s="96">
        <f t="shared" ca="1" si="7"/>
        <v>45979.699901967593</v>
      </c>
      <c r="H489" s="95"/>
      <c r="I489" s="113" t="str">
        <f>IFERROR(VLOOKUP(D489,DB!A:F,6,0),"")</f>
        <v/>
      </c>
      <c r="J489" s="113" t="str">
        <f>IFERROR(VLOOKUP(D489,DB!A:G,7,0),"")</f>
        <v/>
      </c>
      <c r="K489" s="97"/>
      <c r="L489" s="91" t="str">
        <f>IFERROR(VLOOKUP(D489,DB!A:I,9,0),"")</f>
        <v/>
      </c>
    </row>
    <row r="490" spans="1:12" ht="15" customHeight="1">
      <c r="A490" s="113"/>
      <c r="B490" s="113" t="str">
        <f>IFERROR(VLOOKUP(D490,DB!A:K,11,0),"")</f>
        <v/>
      </c>
      <c r="C490" s="93"/>
      <c r="D490" s="91"/>
      <c r="E490" s="94"/>
      <c r="F490" s="95"/>
      <c r="G490" s="96">
        <f t="shared" ca="1" si="7"/>
        <v>45979.699901967593</v>
      </c>
      <c r="H490" s="95"/>
      <c r="I490" s="113" t="str">
        <f>IFERROR(VLOOKUP(D490,DB!A:F,6,0),"")</f>
        <v/>
      </c>
      <c r="J490" s="113" t="str">
        <f>IFERROR(VLOOKUP(D490,DB!A:G,7,0),"")</f>
        <v/>
      </c>
      <c r="K490" s="97"/>
      <c r="L490" s="91" t="str">
        <f>IFERROR(VLOOKUP(D490,DB!A:I,9,0),"")</f>
        <v/>
      </c>
    </row>
    <row r="491" spans="1:12" ht="15" customHeight="1">
      <c r="A491" s="113"/>
      <c r="B491" s="113" t="str">
        <f>IFERROR(VLOOKUP(D491,DB!A:K,11,0),"")</f>
        <v/>
      </c>
      <c r="C491" s="93"/>
      <c r="D491" s="91"/>
      <c r="E491" s="94"/>
      <c r="F491" s="95"/>
      <c r="G491" s="96">
        <f t="shared" ca="1" si="7"/>
        <v>45979.699901967593</v>
      </c>
      <c r="H491" s="95"/>
      <c r="I491" s="113" t="str">
        <f>IFERROR(VLOOKUP(D491,DB!A:F,6,0),"")</f>
        <v/>
      </c>
      <c r="J491" s="113" t="str">
        <f>IFERROR(VLOOKUP(D491,DB!A:G,7,0),"")</f>
        <v/>
      </c>
      <c r="K491" s="97"/>
      <c r="L491" s="91" t="str">
        <f>IFERROR(VLOOKUP(D491,DB!A:I,9,0),"")</f>
        <v/>
      </c>
    </row>
    <row r="492" spans="1:12" ht="15" customHeight="1">
      <c r="A492" s="113"/>
      <c r="B492" s="113" t="str">
        <f>IFERROR(VLOOKUP(D492,DB!A:K,11,0),"")</f>
        <v/>
      </c>
      <c r="C492" s="93"/>
      <c r="D492" s="91"/>
      <c r="E492" s="94"/>
      <c r="F492" s="95"/>
      <c r="G492" s="96">
        <f t="shared" ca="1" si="7"/>
        <v>45979.699901967593</v>
      </c>
      <c r="H492" s="95"/>
      <c r="I492" s="113" t="str">
        <f>IFERROR(VLOOKUP(D492,DB!A:F,6,0),"")</f>
        <v/>
      </c>
      <c r="J492" s="113" t="str">
        <f>IFERROR(VLOOKUP(D492,DB!A:G,7,0),"")</f>
        <v/>
      </c>
      <c r="K492" s="97"/>
      <c r="L492" s="91" t="str">
        <f>IFERROR(VLOOKUP(D492,DB!A:I,9,0),"")</f>
        <v/>
      </c>
    </row>
    <row r="493" spans="1:12" ht="15" customHeight="1">
      <c r="A493" s="113"/>
      <c r="B493" s="113" t="str">
        <f>IFERROR(VLOOKUP(D493,DB!A:K,11,0),"")</f>
        <v/>
      </c>
      <c r="C493" s="93"/>
      <c r="D493" s="91"/>
      <c r="E493" s="94"/>
      <c r="F493" s="95"/>
      <c r="G493" s="96">
        <f t="shared" ca="1" si="7"/>
        <v>45979.699901967593</v>
      </c>
      <c r="H493" s="95"/>
      <c r="I493" s="113" t="str">
        <f>IFERROR(VLOOKUP(D493,DB!A:F,6,0),"")</f>
        <v/>
      </c>
      <c r="J493" s="113" t="str">
        <f>IFERROR(VLOOKUP(D493,DB!A:G,7,0),"")</f>
        <v/>
      </c>
      <c r="K493" s="97"/>
      <c r="L493" s="91" t="str">
        <f>IFERROR(VLOOKUP(D493,DB!A:I,9,0),"")</f>
        <v/>
      </c>
    </row>
    <row r="494" spans="1:12" ht="15" customHeight="1">
      <c r="A494" s="113"/>
      <c r="B494" s="113" t="str">
        <f>IFERROR(VLOOKUP(D494,DB!A:K,11,0),"")</f>
        <v/>
      </c>
      <c r="C494" s="93"/>
      <c r="D494" s="91"/>
      <c r="E494" s="94"/>
      <c r="F494" s="95"/>
      <c r="G494" s="96">
        <f t="shared" ca="1" si="7"/>
        <v>45979.699901967593</v>
      </c>
      <c r="H494" s="95"/>
      <c r="I494" s="113" t="str">
        <f>IFERROR(VLOOKUP(D494,DB!A:F,6,0),"")</f>
        <v/>
      </c>
      <c r="J494" s="113" t="str">
        <f>IFERROR(VLOOKUP(D494,DB!A:G,7,0),"")</f>
        <v/>
      </c>
      <c r="K494" s="97"/>
      <c r="L494" s="91" t="str">
        <f>IFERROR(VLOOKUP(D494,DB!A:I,9,0),"")</f>
        <v/>
      </c>
    </row>
    <row r="495" spans="1:12" ht="15" customHeight="1">
      <c r="A495" s="113"/>
      <c r="B495" s="113" t="str">
        <f>IFERROR(VLOOKUP(D495,DB!A:K,11,0),"")</f>
        <v/>
      </c>
      <c r="C495" s="93"/>
      <c r="D495" s="91"/>
      <c r="E495" s="94"/>
      <c r="F495" s="95"/>
      <c r="G495" s="96">
        <f t="shared" ca="1" si="7"/>
        <v>45979.699901967593</v>
      </c>
      <c r="H495" s="95"/>
      <c r="I495" s="113" t="str">
        <f>IFERROR(VLOOKUP(D495,DB!A:F,6,0),"")</f>
        <v/>
      </c>
      <c r="J495" s="113" t="str">
        <f>IFERROR(VLOOKUP(D495,DB!A:G,7,0),"")</f>
        <v/>
      </c>
      <c r="K495" s="97"/>
      <c r="L495" s="91" t="str">
        <f>IFERROR(VLOOKUP(D495,DB!A:I,9,0),"")</f>
        <v/>
      </c>
    </row>
    <row r="496" spans="1:12" ht="15" customHeight="1">
      <c r="A496" s="113"/>
      <c r="B496" s="113" t="str">
        <f>IFERROR(VLOOKUP(D496,DB!A:K,11,0),"")</f>
        <v/>
      </c>
      <c r="C496" s="93"/>
      <c r="D496" s="91"/>
      <c r="E496" s="94"/>
      <c r="F496" s="95"/>
      <c r="G496" s="96">
        <f t="shared" ca="1" si="7"/>
        <v>45979.699901967593</v>
      </c>
      <c r="H496" s="95"/>
      <c r="I496" s="113" t="str">
        <f>IFERROR(VLOOKUP(D496,DB!A:F,6,0),"")</f>
        <v/>
      </c>
      <c r="J496" s="113" t="str">
        <f>IFERROR(VLOOKUP(D496,DB!A:G,7,0),"")</f>
        <v/>
      </c>
      <c r="K496" s="97"/>
      <c r="L496" s="91" t="str">
        <f>IFERROR(VLOOKUP(D496,DB!A:I,9,0),"")</f>
        <v/>
      </c>
    </row>
    <row r="497" spans="1:12" ht="15" customHeight="1">
      <c r="A497" s="113"/>
      <c r="B497" s="113" t="str">
        <f>IFERROR(VLOOKUP(D497,DB!A:K,11,0),"")</f>
        <v/>
      </c>
      <c r="C497" s="93"/>
      <c r="D497" s="91"/>
      <c r="E497" s="94"/>
      <c r="F497" s="95"/>
      <c r="G497" s="96">
        <f t="shared" ca="1" si="7"/>
        <v>45979.699901967593</v>
      </c>
      <c r="H497" s="95"/>
      <c r="I497" s="113" t="str">
        <f>IFERROR(VLOOKUP(D497,DB!A:F,6,0),"")</f>
        <v/>
      </c>
      <c r="J497" s="113" t="str">
        <f>IFERROR(VLOOKUP(D497,DB!A:G,7,0),"")</f>
        <v/>
      </c>
      <c r="K497" s="97"/>
      <c r="L497" s="91" t="str">
        <f>IFERROR(VLOOKUP(D497,DB!A:I,9,0),"")</f>
        <v/>
      </c>
    </row>
    <row r="498" spans="1:12" ht="15" customHeight="1">
      <c r="A498" s="113"/>
      <c r="B498" s="113" t="str">
        <f>IFERROR(VLOOKUP(D498,DB!A:K,11,0),"")</f>
        <v/>
      </c>
      <c r="C498" s="93"/>
      <c r="D498" s="91"/>
      <c r="E498" s="94"/>
      <c r="F498" s="95"/>
      <c r="G498" s="96">
        <f t="shared" ca="1" si="7"/>
        <v>45979.699901967593</v>
      </c>
      <c r="H498" s="95"/>
      <c r="I498" s="113" t="str">
        <f>IFERROR(VLOOKUP(D498,DB!A:F,6,0),"")</f>
        <v/>
      </c>
      <c r="J498" s="113" t="str">
        <f>IFERROR(VLOOKUP(D498,DB!A:G,7,0),"")</f>
        <v/>
      </c>
      <c r="K498" s="97"/>
      <c r="L498" s="91" t="str">
        <f>IFERROR(VLOOKUP(D498,DB!A:I,9,0),"")</f>
        <v/>
      </c>
    </row>
    <row r="499" spans="1:12" ht="15" customHeight="1">
      <c r="A499" s="113"/>
      <c r="B499" s="113" t="str">
        <f>IFERROR(VLOOKUP(D499,DB!A:K,11,0),"")</f>
        <v/>
      </c>
      <c r="C499" s="93"/>
      <c r="D499" s="91"/>
      <c r="E499" s="94"/>
      <c r="F499" s="95"/>
      <c r="G499" s="96">
        <f t="shared" ca="1" si="7"/>
        <v>45979.699901967593</v>
      </c>
      <c r="H499" s="95"/>
      <c r="I499" s="113" t="str">
        <f>IFERROR(VLOOKUP(D499,DB!A:F,6,0),"")</f>
        <v/>
      </c>
      <c r="J499" s="113" t="str">
        <f>IFERROR(VLOOKUP(D499,DB!A:G,7,0),"")</f>
        <v/>
      </c>
      <c r="K499" s="97"/>
      <c r="L499" s="91" t="str">
        <f>IFERROR(VLOOKUP(D499,DB!A:I,9,0),"")</f>
        <v/>
      </c>
    </row>
    <row r="500" spans="1:12" ht="15" customHeight="1">
      <c r="A500" s="113"/>
      <c r="B500" s="113" t="str">
        <f>IFERROR(VLOOKUP(D500,DB!A:K,11,0),"")</f>
        <v/>
      </c>
      <c r="C500" s="93"/>
      <c r="D500" s="91"/>
      <c r="E500" s="94"/>
      <c r="F500" s="95"/>
      <c r="G500" s="96">
        <f t="shared" ca="1" si="7"/>
        <v>45979.699901967593</v>
      </c>
      <c r="H500" s="95"/>
      <c r="I500" s="113" t="str">
        <f>IFERROR(VLOOKUP(D500,DB!A:F,6,0),"")</f>
        <v/>
      </c>
      <c r="J500" s="113" t="str">
        <f>IFERROR(VLOOKUP(D500,DB!A:G,7,0),"")</f>
        <v/>
      </c>
      <c r="K500" s="97"/>
      <c r="L500" s="91" t="str">
        <f>IFERROR(VLOOKUP(D500,DB!A:I,9,0),"")</f>
        <v/>
      </c>
    </row>
    <row r="501" spans="1:12" ht="15" customHeight="1">
      <c r="A501" s="113"/>
      <c r="B501" s="113" t="str">
        <f>IFERROR(VLOOKUP(D501,DB!A:K,11,0),"")</f>
        <v/>
      </c>
      <c r="C501" s="93"/>
      <c r="D501" s="91"/>
      <c r="E501" s="94"/>
      <c r="F501" s="95"/>
      <c r="G501" s="96">
        <f t="shared" ca="1" si="7"/>
        <v>45979.699901967593</v>
      </c>
      <c r="H501" s="95"/>
      <c r="I501" s="113" t="str">
        <f>IFERROR(VLOOKUP(D501,DB!A:F,6,0),"")</f>
        <v/>
      </c>
      <c r="J501" s="113" t="str">
        <f>IFERROR(VLOOKUP(D501,DB!A:G,7,0),"")</f>
        <v/>
      </c>
      <c r="K501" s="97"/>
      <c r="L501" s="91" t="str">
        <f>IFERROR(VLOOKUP(D501,DB!A:I,9,0),"")</f>
        <v/>
      </c>
    </row>
    <row r="502" spans="1:12" ht="15" customHeight="1">
      <c r="A502" s="113"/>
      <c r="B502" s="113" t="str">
        <f>IFERROR(VLOOKUP(D502,DB!A:K,11,0),"")</f>
        <v/>
      </c>
      <c r="C502" s="93"/>
      <c r="D502" s="91"/>
      <c r="E502" s="94"/>
      <c r="F502" s="95"/>
      <c r="G502" s="96">
        <f t="shared" ca="1" si="7"/>
        <v>45979.699901967593</v>
      </c>
      <c r="H502" s="95"/>
      <c r="I502" s="113" t="str">
        <f>IFERROR(VLOOKUP(D502,DB!A:F,6,0),"")</f>
        <v/>
      </c>
      <c r="J502" s="113" t="str">
        <f>IFERROR(VLOOKUP(D502,DB!A:G,7,0),"")</f>
        <v/>
      </c>
      <c r="K502" s="97"/>
      <c r="L502" s="91" t="str">
        <f>IFERROR(VLOOKUP(D502,DB!A:I,9,0),"")</f>
        <v/>
      </c>
    </row>
  </sheetData>
  <dataValidations count="2">
    <dataValidation allowBlank="1" showInputMessage="1" showErrorMessage="1" sqref="E1" xr:uid="{A4F81451-56CC-4543-9497-104C4E44EE4B}"/>
    <dataValidation type="list" allowBlank="1" showInputMessage="1" showErrorMessage="1" sqref="E2:E50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81"/>
  <sheetViews>
    <sheetView tabSelected="1" workbookViewId="0">
      <selection activeCell="D6" sqref="D6"/>
    </sheetView>
  </sheetViews>
  <sheetFormatPr defaultColWidth="11.19921875" defaultRowHeight="15"/>
  <cols>
    <col min="1" max="1" width="23.69921875" style="39" customWidth="1"/>
    <col min="2" max="2" width="4.59765625" style="39" customWidth="1"/>
    <col min="3" max="3" width="6.796875" style="39" customWidth="1"/>
    <col min="4" max="4" width="8.3984375" style="39" customWidth="1"/>
    <col min="5" max="5" width="6.5976562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39113</v>
      </c>
      <c r="B2" s="37" t="str">
        <f>IFERROR(VLOOKUP(D2,DB!A:K,11,0),"")</f>
        <v>R5</v>
      </c>
      <c r="C2" s="37">
        <v>3</v>
      </c>
      <c r="D2" s="106" t="s">
        <v>36011</v>
      </c>
      <c r="E2" s="37" t="s">
        <v>39021</v>
      </c>
      <c r="F2" s="38">
        <v>45891.832060185188</v>
      </c>
      <c r="G2" s="108">
        <f ca="1">IFERROR(NOW()-F2,"")</f>
        <v>87.867841782404867</v>
      </c>
      <c r="H2" s="38">
        <v>45891.790393518517</v>
      </c>
      <c r="I2" s="37" t="str">
        <f>IFERROR(VLOOKUP(D2,DB!A:F,6,0),"")</f>
        <v>Generator-SG</v>
      </c>
      <c r="J2" s="37" t="str">
        <f>IFERROR(VLOOKUP(D2,DB!A:G,7,0),"")</f>
        <v>Vandalized</v>
      </c>
      <c r="K2" s="37" t="s">
        <v>39114</v>
      </c>
      <c r="L2" s="37" t="str">
        <f>IFERROR(VLOOKUP(D2,DB!A:I,9,0),"")</f>
        <v>Latis</v>
      </c>
      <c r="M2" s="105"/>
    </row>
    <row r="3" spans="1:13" ht="30">
      <c r="A3" s="37" t="s">
        <v>39115</v>
      </c>
      <c r="B3" s="37" t="str">
        <f>IFERROR(VLOOKUP(D3,DB!A:K,11,0),"")</f>
        <v>R5</v>
      </c>
      <c r="C3" s="37">
        <v>1</v>
      </c>
      <c r="D3" s="37" t="s">
        <v>33268</v>
      </c>
      <c r="E3" s="37" t="s">
        <v>39102</v>
      </c>
      <c r="F3" s="38">
        <v>45926.188877314817</v>
      </c>
      <c r="G3" s="108">
        <f t="shared" ref="G3" ca="1" si="0">IFERROR(NOW()-F3,"")</f>
        <v>53.511024652776541</v>
      </c>
      <c r="H3" s="38">
        <v>45926.158159722225</v>
      </c>
      <c r="I3" s="37" t="str">
        <f>IFERROR(VLOOKUP(D3,DB!A:F,6,0),"")</f>
        <v>SCECO</v>
      </c>
      <c r="J3" s="37" t="str">
        <f>IFERROR(VLOOKUP(D3,DB!A:G,7,0),"")</f>
        <v>Good</v>
      </c>
      <c r="K3" s="37" t="s">
        <v>39116</v>
      </c>
      <c r="L3" s="37" t="str">
        <f>IFERROR(VLOOKUP(D3,DB!A:I,9,0),"")</f>
        <v>Latis</v>
      </c>
      <c r="M3" s="105"/>
    </row>
    <row r="4" spans="1:13" ht="48" customHeight="1">
      <c r="A4" s="109" t="s">
        <v>39117</v>
      </c>
      <c r="B4" s="109" t="str">
        <f>IFERROR(VLOOKUP(D4,DB!A:K,11,0),"")</f>
        <v>R5</v>
      </c>
      <c r="C4" s="109">
        <v>1</v>
      </c>
      <c r="D4" s="109" t="s">
        <v>34758</v>
      </c>
      <c r="E4" s="109" t="s">
        <v>39102</v>
      </c>
      <c r="F4" s="110">
        <v>45948.661111111112</v>
      </c>
      <c r="G4" s="111">
        <f t="shared" ref="G4" ca="1" si="1">IFERROR(NOW()-F4,"")</f>
        <v>31.038790856480773</v>
      </c>
      <c r="H4" s="110">
        <v>45948.661111111112</v>
      </c>
      <c r="I4" s="109" t="str">
        <f>IFERROR(VLOOKUP(D4,DB!A:F,6,0),"")</f>
        <v>SCECO</v>
      </c>
      <c r="J4" s="109" t="str">
        <f>IFERROR(VLOOKUP(D4,DB!A:G,7,0),"")</f>
        <v>Dead</v>
      </c>
      <c r="K4" s="109" t="s">
        <v>39118</v>
      </c>
      <c r="L4" s="109" t="str">
        <f>IFERROR(VLOOKUP(D4,DB!A:I,9,0),"")</f>
        <v>Latis</v>
      </c>
    </row>
    <row r="5" spans="1:13">
      <c r="A5" s="109"/>
      <c r="B5" s="109" t="str">
        <f>IFERROR(VLOOKUP(D5,DB!A:K,11,0),"")</f>
        <v/>
      </c>
      <c r="C5" s="109"/>
      <c r="D5" s="109" t="s">
        <v>39119</v>
      </c>
      <c r="E5" s="109"/>
      <c r="F5" s="109"/>
      <c r="G5" s="111">
        <f ca="1">IFERROR(NOW()-F5,"")</f>
        <v>45979.699901967593</v>
      </c>
      <c r="H5" s="109"/>
      <c r="I5" s="109" t="str">
        <f>IFERROR(VLOOKUP(D5,DB!A:F,6,0),"")</f>
        <v/>
      </c>
      <c r="J5" s="109" t="str">
        <f>IFERROR(VLOOKUP(D5,DB!A:G,7,0),"")</f>
        <v/>
      </c>
      <c r="K5" s="109"/>
      <c r="L5" s="109" t="str">
        <f>IFERROR(VLOOKUP(D5,DB!A:I,9,0),"")</f>
        <v/>
      </c>
    </row>
    <row r="6" spans="1:13">
      <c r="A6" s="109"/>
      <c r="B6" s="109" t="str">
        <f>IFERROR(VLOOKUP(D6,DB!A:K,11,0),"")</f>
        <v/>
      </c>
      <c r="C6" s="109"/>
      <c r="D6" s="109"/>
      <c r="E6" s="109"/>
      <c r="F6" s="109"/>
      <c r="G6" s="111">
        <f ca="1">IFERROR(NOW()-F6,"")</f>
        <v>45979.699901967593</v>
      </c>
      <c r="H6" s="109"/>
      <c r="I6" s="109" t="str">
        <f>IFERROR(VLOOKUP(D6,DB!A:F,6,0),"")</f>
        <v/>
      </c>
      <c r="J6" s="109" t="str">
        <f>IFERROR(VLOOKUP(D6,DB!A:G,7,0),"")</f>
        <v/>
      </c>
      <c r="K6" s="109"/>
      <c r="L6" s="109" t="str">
        <f>IFERROR(VLOOKUP(D6,DB!A:I,9,0),"")</f>
        <v/>
      </c>
    </row>
    <row r="7" spans="1:13">
      <c r="A7" s="109"/>
      <c r="B7" s="109" t="str">
        <f>IFERROR(VLOOKUP(D7,DB!A:K,11,0),"")</f>
        <v/>
      </c>
      <c r="C7" s="109"/>
      <c r="D7" s="109"/>
      <c r="E7" s="109"/>
      <c r="F7" s="109"/>
      <c r="G7" s="111">
        <f ca="1">IFERROR(NOW()-F7,"")</f>
        <v>45979.699901967593</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45979.699901967593</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45979.699901967593</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45979.699901967593</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45979.699901967593</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45979.699901967593</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45979.699901967593</v>
      </c>
      <c r="H13" s="109"/>
      <c r="I13" s="109"/>
      <c r="J13" s="109" t="str">
        <f>IFERROR(VLOOKUP(D13,DB!A:G,7,0),"")</f>
        <v/>
      </c>
      <c r="K13" s="109"/>
      <c r="L13" s="109" t="str">
        <f>IFERROR(VLOOKUP(D13,DB!A:I,9,0),"")</f>
        <v/>
      </c>
    </row>
    <row r="14" spans="1:13">
      <c r="A14" s="109"/>
      <c r="B14" s="109" t="str">
        <f>IFERROR(VLOOKUP(D14,DB!A:K,11,0),"")</f>
        <v/>
      </c>
      <c r="C14" s="109"/>
      <c r="D14" s="109"/>
      <c r="E14" s="109"/>
      <c r="F14" s="109"/>
      <c r="G14" s="111">
        <f ca="1">IFERROR(NOW()-F14,"")</f>
        <v>45979.699901967593</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45979.699901967593</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45979.699901967593</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45979.699901967593</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45979.699901967593</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45979.699901967593</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45979.699901967593</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45979.699901967593</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45979.699901967593</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45979.699901967593</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45979.699901967593</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45979.699901967593</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45979.699901967593</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45979.699901967593</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45979.699901967593</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45979.699901967593</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45979.699901967593</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45979.699901967593</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45979.699901967593</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45979.699901967593</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45979.699901967593</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45979.699901967593</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45979.699901967593</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45979.699901967593</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45979.699901967593</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45979.699901967593</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45979.699901967593</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45979.699901967593</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45979.699901967593</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45979.699901967593</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45979.699901967593</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45979.699901967593</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45979.699901967593</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45979.699901967593</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45979.699901967593</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45979.699901967593</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45979.699901967593</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45979.699901967593</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45979.699901967593</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45979.699901967593</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45979.699901967593</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45979.699901967593</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45979.699901967593</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45979.699901967593</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45979.699901967593</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45979.699901967593</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45979.699901967593</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45979.699901967593</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45979.699901967593</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45979.699901967593</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45979.699901967593</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45979.699901967593</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45979.699901967593</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45979.699901967593</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45979.699901967593</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45979.699901967593</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45979.699901967593</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45979.699901967593</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45979.699901967593</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45979.699901967593</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45979.699901967593</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45979.699901967593</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45979.699901967593</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45979.699901967593</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45979.699901967593</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45979.699901967593</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45979.699901967593</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45979.699901967593</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45979.699901967593</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45979.699901967593</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45979.699901967593</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45979.699901967593</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45979.699901967593</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45979.699901967593</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45979.699901967593</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45979.699901967593</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45979.699901967593</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45979.699901967593</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45979.699901967593</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45979.699901967593</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45979.699901967593</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45979.699901967593</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45979.699901967593</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45979.699901967593</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45979.699901967593</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45979.699901967593</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45979.699901967593</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45979.699901967593</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45979.699901967593</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45979.699901967593</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45979.699901967593</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45979.699901967593</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45979.699901967593</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45979.699901967593</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11">
        <f ca="1">IFERROR(NOW()-F108,"")</f>
        <v>45979.699901967593</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11">
        <f ca="1">IFERROR(NOW()-F109,"")</f>
        <v>45979.699901967593</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11">
        <f ca="1">IFERROR(NOW()-F110,"")</f>
        <v>45979.699901967593</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11">
        <f ca="1">IFERROR(NOW()-F111,"")</f>
        <v>45979.699901967593</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11">
        <f ca="1">IFERROR(NOW()-F112,"")</f>
        <v>45979.699901967593</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11">
        <f ca="1">IFERROR(NOW()-F113,"")</f>
        <v>45979.699901967593</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11">
        <f ca="1">IFERROR(NOW()-F114,"")</f>
        <v>45979.699901967593</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11">
        <f ca="1">IFERROR(NOW()-F115,"")</f>
        <v>45979.699901967593</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11">
        <f ca="1">IFERROR(NOW()-F116,"")</f>
        <v>45979.699901967593</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11">
        <f ca="1">IFERROR(NOW()-F117,"")</f>
        <v>45979.699901967593</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11">
        <f ca="1">IFERROR(NOW()-F118,"")</f>
        <v>45979.699901967593</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11">
        <f ca="1">IFERROR(NOW()-F119,"")</f>
        <v>45979.699901967593</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11">
        <f ca="1">IFERROR(NOW()-F120,"")</f>
        <v>45979.699901967593</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11">
        <f ca="1">IFERROR(NOW()-F121,"")</f>
        <v>45979.699901967593</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11">
        <f ca="1">IFERROR(NOW()-F122,"")</f>
        <v>45979.699901967593</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11">
        <f ca="1">IFERROR(NOW()-F123,"")</f>
        <v>45979.699901967593</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11">
        <f ca="1">IFERROR(NOW()-F124,"")</f>
        <v>45979.699901967593</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11">
        <f ca="1">IFERROR(NOW()-F125,"")</f>
        <v>45979.699901967593</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11">
        <f ca="1">IFERROR(NOW()-F126,"")</f>
        <v>45979.699901967593</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11">
        <f ca="1">IFERROR(NOW()-F127,"")</f>
        <v>45979.699901967593</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11">
        <f ca="1">IFERROR(NOW()-F128,"")</f>
        <v>45979.699901967593</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11">
        <f ca="1">IFERROR(NOW()-F129,"")</f>
        <v>45979.699901967593</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11">
        <f ca="1">IFERROR(NOW()-F130,"")</f>
        <v>45979.699901967593</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11">
        <f ca="1">IFERROR(NOW()-F131,"")</f>
        <v>45979.699901967593</v>
      </c>
      <c r="H131" s="109"/>
      <c r="I131" s="109" t="str">
        <f>IFERROR(VLOOKUP(D131,DB!A:F,6,0),"")</f>
        <v/>
      </c>
      <c r="J131" s="109" t="str">
        <f>IFERROR(VLOOKUP(D131,DB!A:G,7,0),"")</f>
        <v/>
      </c>
      <c r="K131" s="109"/>
      <c r="L131" s="109" t="str">
        <f>IFERROR(VLOOKUP(D131,DB!A:I,9,0),"")</f>
        <v/>
      </c>
    </row>
    <row r="132" spans="1:12">
      <c r="A132" s="109"/>
      <c r="B132" s="109" t="str">
        <f>IFERROR(VLOOKUP(D132,DB!A:K,11,0),"")</f>
        <v/>
      </c>
      <c r="C132" s="109"/>
      <c r="D132" s="109"/>
      <c r="E132" s="109"/>
      <c r="F132" s="109"/>
      <c r="G132" s="111">
        <f ca="1">IFERROR(NOW()-F132,"")</f>
        <v>45979.699901967593</v>
      </c>
      <c r="H132" s="109"/>
      <c r="I132" s="109" t="str">
        <f>IFERROR(VLOOKUP(D132,DB!A:F,6,0),"")</f>
        <v/>
      </c>
      <c r="J132" s="109" t="str">
        <f>IFERROR(VLOOKUP(D132,DB!A:G,7,0),"")</f>
        <v/>
      </c>
      <c r="K132" s="109"/>
      <c r="L132" s="109" t="str">
        <f>IFERROR(VLOOKUP(D132,DB!A:I,9,0),"")</f>
        <v/>
      </c>
    </row>
    <row r="133" spans="1:12">
      <c r="A133" s="109"/>
      <c r="B133" s="109" t="str">
        <f>IFERROR(VLOOKUP(D133,DB!A:K,11,0),"")</f>
        <v/>
      </c>
      <c r="C133" s="109"/>
      <c r="D133" s="109"/>
      <c r="E133" s="109"/>
      <c r="F133" s="109"/>
      <c r="G133" s="111">
        <f ca="1">IFERROR(NOW()-F133,"")</f>
        <v>45979.699901967593</v>
      </c>
      <c r="H133" s="109"/>
      <c r="I133" s="109" t="str">
        <f>IFERROR(VLOOKUP(D133,DB!A:F,6,0),"")</f>
        <v/>
      </c>
      <c r="J133" s="109" t="str">
        <f>IFERROR(VLOOKUP(D133,DB!A:G,7,0),"")</f>
        <v/>
      </c>
      <c r="K133" s="109"/>
      <c r="L133" s="109" t="str">
        <f>IFERROR(VLOOKUP(D133,DB!A:I,9,0),"")</f>
        <v/>
      </c>
    </row>
    <row r="134" spans="1:12">
      <c r="A134" s="109"/>
      <c r="B134" s="109" t="str">
        <f>IFERROR(VLOOKUP(D134,DB!A:K,11,0),"")</f>
        <v/>
      </c>
      <c r="C134" s="109"/>
      <c r="D134" s="109"/>
      <c r="E134" s="109"/>
      <c r="F134" s="109"/>
      <c r="G134" s="111">
        <f ca="1">IFERROR(NOW()-F134,"")</f>
        <v>45979.699901967593</v>
      </c>
      <c r="H134" s="109"/>
      <c r="I134" s="109" t="str">
        <f>IFERROR(VLOOKUP(D134,DB!A:F,6,0),"")</f>
        <v/>
      </c>
      <c r="J134" s="109" t="str">
        <f>IFERROR(VLOOKUP(D134,DB!A:G,7,0),"")</f>
        <v/>
      </c>
      <c r="K134" s="109"/>
      <c r="L134" s="109" t="str">
        <f>IFERROR(VLOOKUP(D134,DB!A:I,9,0),"")</f>
        <v/>
      </c>
    </row>
    <row r="135" spans="1:12">
      <c r="A135" s="109"/>
      <c r="B135" s="109" t="str">
        <f>IFERROR(VLOOKUP(D135,DB!A:K,11,0),"")</f>
        <v/>
      </c>
      <c r="C135" s="109"/>
      <c r="D135" s="109"/>
      <c r="E135" s="109"/>
      <c r="F135" s="109"/>
      <c r="G135" s="111">
        <f ca="1">IFERROR(NOW()-F135,"")</f>
        <v>45979.699901967593</v>
      </c>
      <c r="H135" s="109"/>
      <c r="I135" s="109" t="str">
        <f>IFERROR(VLOOKUP(D135,DB!A:F,6,0),"")</f>
        <v/>
      </c>
      <c r="J135" s="109" t="str">
        <f>IFERROR(VLOOKUP(D135,DB!A:G,7,0),"")</f>
        <v/>
      </c>
      <c r="K135" s="109"/>
      <c r="L135" s="109" t="str">
        <f>IFERROR(VLOOKUP(D135,DB!A:I,9,0),"")</f>
        <v/>
      </c>
    </row>
    <row r="136" spans="1:12">
      <c r="A136" s="109"/>
      <c r="B136" s="109" t="str">
        <f>IFERROR(VLOOKUP(D136,DB!A:K,11,0),"")</f>
        <v/>
      </c>
      <c r="C136" s="109"/>
      <c r="D136" s="109"/>
      <c r="E136" s="109"/>
      <c r="F136" s="109"/>
      <c r="G136" s="111">
        <f ca="1">IFERROR(NOW()-F136,"")</f>
        <v>45979.699901967593</v>
      </c>
      <c r="H136" s="109"/>
      <c r="I136" s="109" t="str">
        <f>IFERROR(VLOOKUP(D136,DB!A:F,6,0),"")</f>
        <v/>
      </c>
      <c r="J136" s="109" t="str">
        <f>IFERROR(VLOOKUP(D136,DB!A:G,7,0),"")</f>
        <v/>
      </c>
      <c r="K136" s="109"/>
      <c r="L136" s="109" t="str">
        <f>IFERROR(VLOOKUP(D136,DB!A:I,9,0),"")</f>
        <v/>
      </c>
    </row>
    <row r="137" spans="1:12">
      <c r="A137" s="109"/>
      <c r="B137" s="109" t="str">
        <f>IFERROR(VLOOKUP(D137,DB!A:K,11,0),"")</f>
        <v/>
      </c>
      <c r="C137" s="109"/>
      <c r="D137" s="109"/>
      <c r="E137" s="109"/>
      <c r="F137" s="109"/>
      <c r="G137" s="111">
        <f ca="1">IFERROR(NOW()-F137,"")</f>
        <v>45979.699901967593</v>
      </c>
      <c r="H137" s="109"/>
      <c r="I137" s="109" t="str">
        <f>IFERROR(VLOOKUP(D137,DB!A:F,6,0),"")</f>
        <v/>
      </c>
      <c r="J137" s="109" t="str">
        <f>IFERROR(VLOOKUP(D137,DB!A:G,7,0),"")</f>
        <v/>
      </c>
      <c r="K137" s="109"/>
      <c r="L137" s="109" t="str">
        <f>IFERROR(VLOOKUP(D137,DB!A:I,9,0),"")</f>
        <v/>
      </c>
    </row>
    <row r="138" spans="1:12">
      <c r="A138" s="109"/>
      <c r="B138" s="109" t="str">
        <f>IFERROR(VLOOKUP(D138,DB!A:K,11,0),"")</f>
        <v/>
      </c>
      <c r="C138" s="109"/>
      <c r="D138" s="109"/>
      <c r="E138" s="109"/>
      <c r="F138" s="109"/>
      <c r="G138" s="111">
        <f ca="1">IFERROR(NOW()-F138,"")</f>
        <v>45979.699901967593</v>
      </c>
      <c r="H138" s="109"/>
      <c r="I138" s="109" t="str">
        <f>IFERROR(VLOOKUP(D138,DB!A:F,6,0),"")</f>
        <v/>
      </c>
      <c r="J138" s="109" t="str">
        <f>IFERROR(VLOOKUP(D138,DB!A:G,7,0),"")</f>
        <v/>
      </c>
      <c r="K138" s="109"/>
      <c r="L138" s="109" t="str">
        <f>IFERROR(VLOOKUP(D138,DB!A:I,9,0),"")</f>
        <v/>
      </c>
    </row>
    <row r="139" spans="1:12">
      <c r="A139" s="109"/>
      <c r="B139" s="109" t="str">
        <f>IFERROR(VLOOKUP(D139,DB!A:K,11,0),"")</f>
        <v/>
      </c>
      <c r="C139" s="109"/>
      <c r="D139" s="109"/>
      <c r="E139" s="109"/>
      <c r="F139" s="109"/>
      <c r="G139" s="111">
        <f ca="1">IFERROR(NOW()-F139,"")</f>
        <v>45979.699901967593</v>
      </c>
      <c r="H139" s="109"/>
      <c r="I139" s="109" t="str">
        <f>IFERROR(VLOOKUP(D139,DB!A:F,6,0),"")</f>
        <v/>
      </c>
      <c r="J139" s="109" t="str">
        <f>IFERROR(VLOOKUP(D139,DB!A:G,7,0),"")</f>
        <v/>
      </c>
      <c r="K139" s="109"/>
      <c r="L139" s="109" t="str">
        <f>IFERROR(VLOOKUP(D139,DB!A:I,9,0),"")</f>
        <v/>
      </c>
    </row>
    <row r="140" spans="1:12">
      <c r="A140" s="109"/>
      <c r="B140" s="109" t="str">
        <f>IFERROR(VLOOKUP(D140,DB!A:K,11,0),"")</f>
        <v/>
      </c>
      <c r="C140" s="109"/>
      <c r="D140" s="109"/>
      <c r="E140" s="109"/>
      <c r="F140" s="109"/>
      <c r="G140" s="111">
        <f ca="1">IFERROR(NOW()-F140,"")</f>
        <v>45979.699901967593</v>
      </c>
      <c r="H140" s="109"/>
      <c r="I140" s="109" t="str">
        <f>IFERROR(VLOOKUP(D140,DB!A:F,6,0),"")</f>
        <v/>
      </c>
      <c r="J140" s="109" t="str">
        <f>IFERROR(VLOOKUP(D140,DB!A:G,7,0),"")</f>
        <v/>
      </c>
      <c r="K140" s="109"/>
      <c r="L140" s="109" t="str">
        <f>IFERROR(VLOOKUP(D140,DB!A:I,9,0),"")</f>
        <v/>
      </c>
    </row>
    <row r="141" spans="1:12">
      <c r="A141" s="109"/>
      <c r="B141" s="109" t="str">
        <f>IFERROR(VLOOKUP(D141,DB!A:K,11,0),"")</f>
        <v/>
      </c>
      <c r="C141" s="109"/>
      <c r="D141" s="109"/>
      <c r="E141" s="109"/>
      <c r="F141" s="109"/>
      <c r="G141" s="111">
        <f ca="1">IFERROR(NOW()-F141,"")</f>
        <v>45979.699901967593</v>
      </c>
      <c r="H141" s="109"/>
      <c r="I141" s="109" t="str">
        <f>IFERROR(VLOOKUP(D141,DB!A:F,6,0),"")</f>
        <v/>
      </c>
      <c r="J141" s="109" t="str">
        <f>IFERROR(VLOOKUP(D141,DB!A:G,7,0),"")</f>
        <v/>
      </c>
      <c r="K141" s="109"/>
      <c r="L141" s="109" t="str">
        <f>IFERROR(VLOOKUP(D141,DB!A:I,9,0),"")</f>
        <v/>
      </c>
    </row>
    <row r="142" spans="1:12">
      <c r="A142" s="137"/>
      <c r="B142" s="137" t="str">
        <f>IFERROR(VLOOKUP(D142,DB!A:K,11,0),"")</f>
        <v/>
      </c>
      <c r="C142" s="137"/>
      <c r="D142" s="137"/>
      <c r="E142" s="137"/>
      <c r="F142" s="138"/>
      <c r="G142" s="111">
        <f ca="1">IFERROR(NOW()-F142,"")</f>
        <v>45979.699901967593</v>
      </c>
      <c r="H142" s="138"/>
      <c r="I142" s="137" t="str">
        <f>IFERROR(VLOOKUP(D142,DB!A:F,6,0),"")</f>
        <v/>
      </c>
      <c r="J142" s="137" t="str">
        <f>IFERROR(VLOOKUP(D142,DB!A:G,7,0),"")</f>
        <v/>
      </c>
      <c r="K142" s="137"/>
      <c r="L142" s="137" t="str">
        <f>IFERROR(VLOOKUP(D142,DB!A:I,9,0),"")</f>
        <v/>
      </c>
    </row>
    <row r="143" spans="1:12">
      <c r="A143" s="137"/>
      <c r="B143" s="137" t="str">
        <f>IFERROR(VLOOKUP(D143,DB!A:K,11,0),"")</f>
        <v/>
      </c>
      <c r="C143" s="137"/>
      <c r="D143" s="137"/>
      <c r="E143" s="137"/>
      <c r="F143" s="138"/>
      <c r="G143" s="111">
        <f ca="1">IFERROR(NOW()-F143,"")</f>
        <v>45979.699901967593</v>
      </c>
      <c r="H143" s="138"/>
      <c r="I143" s="137" t="str">
        <f>IFERROR(VLOOKUP(D143,DB!A:F,6,0),"")</f>
        <v/>
      </c>
      <c r="J143" s="137" t="str">
        <f>IFERROR(VLOOKUP(D143,DB!A:G,7,0),"")</f>
        <v/>
      </c>
      <c r="K143" s="137"/>
      <c r="L143" s="137" t="str">
        <f>IFERROR(VLOOKUP(D143,DB!A:I,9,0),"")</f>
        <v/>
      </c>
    </row>
    <row r="144" spans="1:12">
      <c r="A144" s="137"/>
      <c r="B144" s="137" t="str">
        <f>IFERROR(VLOOKUP(D144,DB!A:K,11,0),"")</f>
        <v/>
      </c>
      <c r="C144" s="137"/>
      <c r="D144" s="137"/>
      <c r="E144" s="137"/>
      <c r="F144" s="138"/>
      <c r="G144" s="111">
        <f ca="1">IFERROR(NOW()-F144,"")</f>
        <v>45979.699901967593</v>
      </c>
      <c r="H144" s="138"/>
      <c r="I144" s="137" t="str">
        <f>IFERROR(VLOOKUP(D144,DB!A:F,6,0),"")</f>
        <v/>
      </c>
      <c r="J144" s="137" t="str">
        <f>IFERROR(VLOOKUP(D144,DB!A:G,7,0),"")</f>
        <v/>
      </c>
      <c r="K144" s="137"/>
      <c r="L144" s="137" t="str">
        <f>IFERROR(VLOOKUP(D144,DB!A:I,9,0),"")</f>
        <v/>
      </c>
    </row>
    <row r="145" spans="1:12">
      <c r="A145" s="137"/>
      <c r="B145" s="137" t="str">
        <f>IFERROR(VLOOKUP(D145,DB!A:K,11,0),"")</f>
        <v/>
      </c>
      <c r="C145" s="137"/>
      <c r="D145" s="137"/>
      <c r="E145" s="137"/>
      <c r="F145" s="138"/>
      <c r="G145" s="111">
        <f ca="1">IFERROR(NOW()-F145,"")</f>
        <v>45979.699901967593</v>
      </c>
      <c r="H145" s="138"/>
      <c r="I145" s="137" t="str">
        <f>IFERROR(VLOOKUP(D145,DB!A:F,6,0),"")</f>
        <v/>
      </c>
      <c r="J145" s="137" t="str">
        <f>IFERROR(VLOOKUP(D145,DB!A:G,7,0),"")</f>
        <v/>
      </c>
      <c r="K145" s="137"/>
      <c r="L145" s="137" t="str">
        <f>IFERROR(VLOOKUP(D145,DB!A:I,9,0),"")</f>
        <v/>
      </c>
    </row>
    <row r="146" spans="1:12">
      <c r="A146" s="137"/>
      <c r="B146" s="137" t="str">
        <f>IFERROR(VLOOKUP(D146,DB!A:K,11,0),"")</f>
        <v/>
      </c>
      <c r="C146" s="137"/>
      <c r="D146" s="137"/>
      <c r="E146" s="137"/>
      <c r="F146" s="138"/>
      <c r="G146" s="111">
        <f ca="1">IFERROR(NOW()-F146,"")</f>
        <v>45979.699901967593</v>
      </c>
      <c r="H146" s="138"/>
      <c r="I146" s="137" t="str">
        <f>IFERROR(VLOOKUP(D146,DB!A:F,6,0),"")</f>
        <v/>
      </c>
      <c r="J146" s="137" t="str">
        <f>IFERROR(VLOOKUP(D146,DB!A:G,7,0),"")</f>
        <v/>
      </c>
      <c r="K146" s="137"/>
      <c r="L146" s="137" t="str">
        <f>IFERROR(VLOOKUP(D146,DB!A:I,9,0),"")</f>
        <v/>
      </c>
    </row>
    <row r="147" spans="1:12">
      <c r="A147" s="137"/>
      <c r="B147" s="137" t="str">
        <f>IFERROR(VLOOKUP(D147,DB!A:K,11,0),"")</f>
        <v/>
      </c>
      <c r="C147" s="137"/>
      <c r="D147" s="137"/>
      <c r="E147" s="137"/>
      <c r="F147" s="138"/>
      <c r="G147" s="111">
        <f ca="1">IFERROR(NOW()-F147,"")</f>
        <v>45979.699901967593</v>
      </c>
      <c r="H147" s="138"/>
      <c r="I147" s="137" t="str">
        <f>IFERROR(VLOOKUP(D147,DB!A:F,6,0),"")</f>
        <v/>
      </c>
      <c r="J147" s="137" t="str">
        <f>IFERROR(VLOOKUP(D147,DB!A:G,7,0),"")</f>
        <v/>
      </c>
      <c r="K147" s="137"/>
      <c r="L147" s="137" t="str">
        <f>IFERROR(VLOOKUP(D147,DB!A:I,9,0),"")</f>
        <v/>
      </c>
    </row>
    <row r="148" spans="1:12">
      <c r="A148" s="137"/>
      <c r="B148" s="137" t="str">
        <f>IFERROR(VLOOKUP(D148,DB!A:K,11,0),"")</f>
        <v/>
      </c>
      <c r="C148" s="137"/>
      <c r="D148" s="137"/>
      <c r="E148" s="137"/>
      <c r="F148" s="138"/>
      <c r="G148" s="111">
        <f ca="1">IFERROR(NOW()-F148,"")</f>
        <v>45979.699901967593</v>
      </c>
      <c r="H148" s="138"/>
      <c r="I148" s="137" t="str">
        <f>IFERROR(VLOOKUP(D148,DB!A:F,6,0),"")</f>
        <v/>
      </c>
      <c r="J148" s="137" t="str">
        <f>IFERROR(VLOOKUP(D148,DB!A:G,7,0),"")</f>
        <v/>
      </c>
      <c r="K148" s="137"/>
      <c r="L148" s="137" t="str">
        <f>IFERROR(VLOOKUP(D148,DB!A:I,9,0),"")</f>
        <v/>
      </c>
    </row>
    <row r="149" spans="1:12">
      <c r="A149" s="137"/>
      <c r="B149" s="137" t="str">
        <f>IFERROR(VLOOKUP(D149,DB!A:K,11,0),"")</f>
        <v/>
      </c>
      <c r="C149" s="137"/>
      <c r="D149" s="137"/>
      <c r="E149" s="137"/>
      <c r="F149" s="138"/>
      <c r="G149" s="111">
        <f ca="1">IFERROR(NOW()-F149,"")</f>
        <v>45979.699901967593</v>
      </c>
      <c r="H149" s="138"/>
      <c r="I149" s="137" t="str">
        <f>IFERROR(VLOOKUP(D149,DB!A:F,6,0),"")</f>
        <v/>
      </c>
      <c r="J149" s="137" t="str">
        <f>IFERROR(VLOOKUP(D149,DB!A:G,7,0),"")</f>
        <v/>
      </c>
      <c r="K149" s="137"/>
      <c r="L149" s="137" t="str">
        <f>IFERROR(VLOOKUP(D149,DB!A:I,9,0),"")</f>
        <v/>
      </c>
    </row>
    <row r="150" spans="1:12">
      <c r="A150" s="137"/>
      <c r="B150" s="137" t="str">
        <f>IFERROR(VLOOKUP(D150,DB!A:K,11,0),"")</f>
        <v/>
      </c>
      <c r="C150" s="137"/>
      <c r="D150" s="137"/>
      <c r="E150" s="137"/>
      <c r="F150" s="138"/>
      <c r="G150" s="111">
        <f ca="1">IFERROR(NOW()-F150,"")</f>
        <v>45979.699901967593</v>
      </c>
      <c r="H150" s="138"/>
      <c r="I150" s="137" t="str">
        <f>IFERROR(VLOOKUP(D150,DB!A:F,6,0),"")</f>
        <v/>
      </c>
      <c r="J150" s="137" t="str">
        <f>IFERROR(VLOOKUP(D150,DB!A:G,7,0),"")</f>
        <v/>
      </c>
      <c r="K150" s="137"/>
      <c r="L150" s="137" t="str">
        <f>IFERROR(VLOOKUP(D150,DB!A:I,9,0),"")</f>
        <v/>
      </c>
    </row>
    <row r="151" spans="1:12">
      <c r="A151" s="137"/>
      <c r="B151" s="137" t="str">
        <f>IFERROR(VLOOKUP(D151,DB!A:K,11,0),"")</f>
        <v/>
      </c>
      <c r="C151" s="137"/>
      <c r="D151" s="137"/>
      <c r="E151" s="137"/>
      <c r="F151" s="138"/>
      <c r="G151" s="111">
        <f ca="1">IFERROR(NOW()-F151,"")</f>
        <v>45979.699901967593</v>
      </c>
      <c r="H151" s="138"/>
      <c r="I151" s="137" t="str">
        <f>IFERROR(VLOOKUP(D151,DB!A:F,6,0),"")</f>
        <v/>
      </c>
      <c r="J151" s="137" t="str">
        <f>IFERROR(VLOOKUP(D151,DB!A:G,7,0),"")</f>
        <v/>
      </c>
      <c r="K151" s="137"/>
      <c r="L151" s="137" t="str">
        <f>IFERROR(VLOOKUP(D151,DB!A:I,9,0),"")</f>
        <v/>
      </c>
    </row>
    <row r="152" spans="1:12">
      <c r="A152" s="137"/>
      <c r="B152" s="137" t="str">
        <f>IFERROR(VLOOKUP(D152,DB!A:K,11,0),"")</f>
        <v/>
      </c>
      <c r="C152" s="137"/>
      <c r="D152" s="137"/>
      <c r="E152" s="137"/>
      <c r="F152" s="138"/>
      <c r="G152" s="111">
        <f ca="1">IFERROR(NOW()-F152,"")</f>
        <v>45979.699901967593</v>
      </c>
      <c r="H152" s="138"/>
      <c r="I152" s="137" t="str">
        <f>IFERROR(VLOOKUP(D152,DB!A:F,6,0),"")</f>
        <v/>
      </c>
      <c r="J152" s="137" t="str">
        <f>IFERROR(VLOOKUP(D152,DB!A:G,7,0),"")</f>
        <v/>
      </c>
      <c r="K152" s="137"/>
      <c r="L152" s="137" t="str">
        <f>IFERROR(VLOOKUP(D152,DB!A:I,9,0),"")</f>
        <v/>
      </c>
    </row>
    <row r="153" spans="1:12">
      <c r="A153" s="137"/>
      <c r="B153" s="137" t="str">
        <f>IFERROR(VLOOKUP(D153,DB!A:K,11,0),"")</f>
        <v/>
      </c>
      <c r="C153" s="137"/>
      <c r="D153" s="137"/>
      <c r="E153" s="137"/>
      <c r="F153" s="138"/>
      <c r="G153" s="111">
        <f ca="1">IFERROR(NOW()-F153,"")</f>
        <v>45979.699901967593</v>
      </c>
      <c r="H153" s="138"/>
      <c r="I153" s="137" t="str">
        <f>IFERROR(VLOOKUP(D153,DB!A:F,6,0),"")</f>
        <v/>
      </c>
      <c r="J153" s="137" t="str">
        <f>IFERROR(VLOOKUP(D153,DB!A:G,7,0),"")</f>
        <v/>
      </c>
      <c r="K153" s="137"/>
      <c r="L153" s="137" t="str">
        <f>IFERROR(VLOOKUP(D153,DB!A:I,9,0),"")</f>
        <v/>
      </c>
    </row>
    <row r="154" spans="1:12">
      <c r="A154" s="137"/>
      <c r="B154" s="137" t="str">
        <f>IFERROR(VLOOKUP(D154,DB!A:K,11,0),"")</f>
        <v/>
      </c>
      <c r="C154" s="137"/>
      <c r="D154" s="137"/>
      <c r="E154" s="137"/>
      <c r="F154" s="138"/>
      <c r="G154" s="111">
        <f ca="1">IFERROR(NOW()-F154,"")</f>
        <v>45979.699901967593</v>
      </c>
      <c r="H154" s="138"/>
      <c r="I154" s="137" t="str">
        <f>IFERROR(VLOOKUP(D154,DB!A:F,6,0),"")</f>
        <v/>
      </c>
      <c r="J154" s="137" t="str">
        <f>IFERROR(VLOOKUP(D154,DB!A:G,7,0),"")</f>
        <v/>
      </c>
      <c r="K154" s="137"/>
      <c r="L154" s="137" t="str">
        <f>IFERROR(VLOOKUP(D154,DB!A:I,9,0),"")</f>
        <v/>
      </c>
    </row>
    <row r="155" spans="1:12">
      <c r="A155" s="137"/>
      <c r="B155" s="137" t="str">
        <f>IFERROR(VLOOKUP(D155,DB!A:K,11,0),"")</f>
        <v/>
      </c>
      <c r="C155" s="137"/>
      <c r="D155" s="137"/>
      <c r="E155" s="137"/>
      <c r="F155" s="138"/>
      <c r="G155" s="111">
        <f ca="1">IFERROR(NOW()-F155,"")</f>
        <v>45979.699901967593</v>
      </c>
      <c r="H155" s="138"/>
      <c r="I155" s="137" t="str">
        <f>IFERROR(VLOOKUP(D155,DB!A:F,6,0),"")</f>
        <v/>
      </c>
      <c r="J155" s="137" t="str">
        <f>IFERROR(VLOOKUP(D155,DB!A:G,7,0),"")</f>
        <v/>
      </c>
      <c r="K155" s="137"/>
      <c r="L155" s="137" t="str">
        <f>IFERROR(VLOOKUP(D155,DB!A:I,9,0),"")</f>
        <v/>
      </c>
    </row>
    <row r="156" spans="1:12">
      <c r="A156" s="137"/>
      <c r="B156" s="137" t="str">
        <f>IFERROR(VLOOKUP(D156,DB!A:K,11,0),"")</f>
        <v/>
      </c>
      <c r="C156" s="137"/>
      <c r="D156" s="137"/>
      <c r="E156" s="137"/>
      <c r="F156" s="138"/>
      <c r="G156" s="111">
        <f ca="1">IFERROR(NOW()-F156,"")</f>
        <v>45979.699901967593</v>
      </c>
      <c r="H156" s="138"/>
      <c r="I156" s="137" t="str">
        <f>IFERROR(VLOOKUP(D156,DB!A:F,6,0),"")</f>
        <v/>
      </c>
      <c r="J156" s="137" t="str">
        <f>IFERROR(VLOOKUP(D156,DB!A:G,7,0),"")</f>
        <v/>
      </c>
      <c r="K156" s="137"/>
      <c r="L156" s="137" t="str">
        <f>IFERROR(VLOOKUP(D156,DB!A:I,9,0),"")</f>
        <v/>
      </c>
    </row>
    <row r="157" spans="1:12">
      <c r="A157" s="137"/>
      <c r="B157" s="137" t="str">
        <f>IFERROR(VLOOKUP(D157,DB!A:K,11,0),"")</f>
        <v/>
      </c>
      <c r="C157" s="137"/>
      <c r="D157" s="137"/>
      <c r="E157" s="137"/>
      <c r="F157" s="138"/>
      <c r="G157" s="111">
        <f ca="1">IFERROR(NOW()-F157,"")</f>
        <v>45979.699901967593</v>
      </c>
      <c r="H157" s="138"/>
      <c r="I157" s="137" t="str">
        <f>IFERROR(VLOOKUP(D157,DB!A:F,6,0),"")</f>
        <v/>
      </c>
      <c r="J157" s="137" t="str">
        <f>IFERROR(VLOOKUP(D157,DB!A:G,7,0),"")</f>
        <v/>
      </c>
      <c r="K157" s="137"/>
      <c r="L157" s="137" t="str">
        <f>IFERROR(VLOOKUP(D157,DB!A:I,9,0),"")</f>
        <v/>
      </c>
    </row>
    <row r="158" spans="1:12">
      <c r="A158" s="137"/>
      <c r="B158" s="137" t="str">
        <f>IFERROR(VLOOKUP(D158,DB!A:K,11,0),"")</f>
        <v/>
      </c>
      <c r="C158" s="137"/>
      <c r="D158" s="137"/>
      <c r="E158" s="137"/>
      <c r="F158" s="138"/>
      <c r="G158" s="111">
        <f ca="1">IFERROR(NOW()-F158,"")</f>
        <v>45979.699901967593</v>
      </c>
      <c r="H158" s="138"/>
      <c r="I158" s="137" t="str">
        <f>IFERROR(VLOOKUP(D158,DB!A:F,6,0),"")</f>
        <v/>
      </c>
      <c r="J158" s="137" t="str">
        <f>IFERROR(VLOOKUP(D158,DB!A:G,7,0),"")</f>
        <v/>
      </c>
      <c r="K158" s="137"/>
      <c r="L158" s="137" t="str">
        <f>IFERROR(VLOOKUP(D158,DB!A:I,9,0),"")</f>
        <v/>
      </c>
    </row>
    <row r="159" spans="1:12">
      <c r="A159" s="137"/>
      <c r="B159" s="137" t="str">
        <f>IFERROR(VLOOKUP(D159,DB!A:K,11,0),"")</f>
        <v/>
      </c>
      <c r="C159" s="137"/>
      <c r="D159" s="137"/>
      <c r="E159" s="137"/>
      <c r="F159" s="138"/>
      <c r="G159" s="111">
        <f ca="1">IFERROR(NOW()-F159,"")</f>
        <v>45979.699901967593</v>
      </c>
      <c r="H159" s="138"/>
      <c r="I159" s="137" t="str">
        <f>IFERROR(VLOOKUP(D159,DB!A:F,6,0),"")</f>
        <v/>
      </c>
      <c r="J159" s="137" t="str">
        <f>IFERROR(VLOOKUP(D159,DB!A:G,7,0),"")</f>
        <v/>
      </c>
      <c r="K159" s="137"/>
      <c r="L159" s="137" t="str">
        <f>IFERROR(VLOOKUP(D159,DB!A:I,9,0),"")</f>
        <v/>
      </c>
    </row>
    <row r="160" spans="1:12">
      <c r="A160" s="137"/>
      <c r="B160" s="137" t="str">
        <f>IFERROR(VLOOKUP(D160,DB!A:K,11,0),"")</f>
        <v/>
      </c>
      <c r="C160" s="137"/>
      <c r="D160" s="137"/>
      <c r="E160" s="137"/>
      <c r="F160" s="138"/>
      <c r="G160" s="111">
        <f ca="1">IFERROR(NOW()-F160,"")</f>
        <v>45979.699901967593</v>
      </c>
      <c r="H160" s="138"/>
      <c r="I160" s="137" t="str">
        <f>IFERROR(VLOOKUP(D160,DB!A:F,6,0),"")</f>
        <v/>
      </c>
      <c r="J160" s="137" t="str">
        <f>IFERROR(VLOOKUP(D160,DB!A:G,7,0),"")</f>
        <v/>
      </c>
      <c r="K160" s="137"/>
      <c r="L160" s="137" t="str">
        <f>IFERROR(VLOOKUP(D160,DB!A:I,9,0),"")</f>
        <v/>
      </c>
    </row>
    <row r="161" spans="1:12">
      <c r="A161" s="137"/>
      <c r="B161" s="137" t="str">
        <f>IFERROR(VLOOKUP(D161,DB!A:K,11,0),"")</f>
        <v/>
      </c>
      <c r="C161" s="137"/>
      <c r="D161" s="137"/>
      <c r="E161" s="137"/>
      <c r="F161" s="138"/>
      <c r="G161" s="111">
        <f ca="1">IFERROR(NOW()-F161,"")</f>
        <v>45979.699901967593</v>
      </c>
      <c r="H161" s="138"/>
      <c r="I161" s="137" t="str">
        <f>IFERROR(VLOOKUP(D161,DB!A:F,6,0),"")</f>
        <v/>
      </c>
      <c r="J161" s="137" t="str">
        <f>IFERROR(VLOOKUP(D161,DB!A:G,7,0),"")</f>
        <v/>
      </c>
      <c r="K161" s="137"/>
      <c r="L161" s="137" t="str">
        <f>IFERROR(VLOOKUP(D161,DB!A:I,9,0),"")</f>
        <v/>
      </c>
    </row>
    <row r="162" spans="1:12">
      <c r="A162" s="137"/>
      <c r="B162" s="137" t="str">
        <f>IFERROR(VLOOKUP(D162,DB!A:K,11,0),"")</f>
        <v/>
      </c>
      <c r="C162" s="137"/>
      <c r="D162" s="137"/>
      <c r="E162" s="137"/>
      <c r="F162" s="138"/>
      <c r="G162" s="111">
        <f ca="1">IFERROR(NOW()-F162,"")</f>
        <v>45979.699901967593</v>
      </c>
      <c r="H162" s="138"/>
      <c r="I162" s="137" t="str">
        <f>IFERROR(VLOOKUP(D162,DB!A:F,6,0),"")</f>
        <v/>
      </c>
      <c r="J162" s="137" t="str">
        <f>IFERROR(VLOOKUP(D162,DB!A:G,7,0),"")</f>
        <v/>
      </c>
      <c r="K162" s="137"/>
      <c r="L162" s="137" t="str">
        <f>IFERROR(VLOOKUP(D162,DB!A:I,9,0),"")</f>
        <v/>
      </c>
    </row>
    <row r="163" spans="1:12">
      <c r="A163" s="137"/>
      <c r="B163" s="137" t="str">
        <f>IFERROR(VLOOKUP(D163,DB!A:K,11,0),"")</f>
        <v/>
      </c>
      <c r="C163" s="137"/>
      <c r="D163" s="137"/>
      <c r="E163" s="137"/>
      <c r="F163" s="138"/>
      <c r="G163" s="111">
        <f ca="1">IFERROR(NOW()-F163,"")</f>
        <v>45979.699901967593</v>
      </c>
      <c r="H163" s="138"/>
      <c r="I163" s="137" t="str">
        <f>IFERROR(VLOOKUP(D163,DB!A:F,6,0),"")</f>
        <v/>
      </c>
      <c r="J163" s="137" t="str">
        <f>IFERROR(VLOOKUP(D163,DB!A:G,7,0),"")</f>
        <v/>
      </c>
      <c r="K163" s="137"/>
      <c r="L163" s="137" t="str">
        <f>IFERROR(VLOOKUP(D163,DB!A:I,9,0),"")</f>
        <v/>
      </c>
    </row>
    <row r="164" spans="1:12">
      <c r="A164" s="137"/>
      <c r="B164" s="137" t="str">
        <f>IFERROR(VLOOKUP(D164,DB!A:K,11,0),"")</f>
        <v/>
      </c>
      <c r="C164" s="137"/>
      <c r="D164" s="137"/>
      <c r="E164" s="137"/>
      <c r="F164" s="138"/>
      <c r="G164" s="111">
        <f ca="1">IFERROR(NOW()-F164,"")</f>
        <v>45979.699901967593</v>
      </c>
      <c r="H164" s="138"/>
      <c r="I164" s="137" t="str">
        <f>IFERROR(VLOOKUP(D164,DB!A:F,6,0),"")</f>
        <v/>
      </c>
      <c r="J164" s="137" t="str">
        <f>IFERROR(VLOOKUP(D164,DB!A:G,7,0),"")</f>
        <v/>
      </c>
      <c r="K164" s="137"/>
      <c r="L164" s="137" t="str">
        <f>IFERROR(VLOOKUP(D164,DB!A:I,9,0),"")</f>
        <v/>
      </c>
    </row>
    <row r="165" spans="1:12">
      <c r="A165" s="137"/>
      <c r="B165" s="137" t="str">
        <f>IFERROR(VLOOKUP(D165,DB!A:K,11,0),"")</f>
        <v/>
      </c>
      <c r="C165" s="137"/>
      <c r="D165" s="137"/>
      <c r="E165" s="137"/>
      <c r="F165" s="138"/>
      <c r="G165" s="111">
        <f ca="1">IFERROR(NOW()-F165,"")</f>
        <v>45979.699901967593</v>
      </c>
      <c r="H165" s="138"/>
      <c r="I165" s="137" t="str">
        <f>IFERROR(VLOOKUP(D165,DB!A:F,6,0),"")</f>
        <v/>
      </c>
      <c r="J165" s="137" t="str">
        <f>IFERROR(VLOOKUP(D165,DB!A:G,7,0),"")</f>
        <v/>
      </c>
      <c r="K165" s="137"/>
      <c r="L165" s="137" t="str">
        <f>IFERROR(VLOOKUP(D165,DB!A:I,9,0),"")</f>
        <v/>
      </c>
    </row>
    <row r="166" spans="1:12">
      <c r="A166" s="137"/>
      <c r="B166" s="137" t="str">
        <f>IFERROR(VLOOKUP(D166,DB!A:K,11,0),"")</f>
        <v/>
      </c>
      <c r="C166" s="137"/>
      <c r="D166" s="137"/>
      <c r="E166" s="137"/>
      <c r="F166" s="138"/>
      <c r="G166" s="111">
        <f ca="1">IFERROR(NOW()-F166,"")</f>
        <v>45979.699901967593</v>
      </c>
      <c r="H166" s="138"/>
      <c r="I166" s="137" t="str">
        <f>IFERROR(VLOOKUP(D166,DB!A:F,6,0),"")</f>
        <v/>
      </c>
      <c r="J166" s="137" t="str">
        <f>IFERROR(VLOOKUP(D166,DB!A:G,7,0),"")</f>
        <v/>
      </c>
      <c r="K166" s="137"/>
      <c r="L166" s="137" t="str">
        <f>IFERROR(VLOOKUP(D166,DB!A:I,9,0),"")</f>
        <v/>
      </c>
    </row>
    <row r="167" spans="1:12">
      <c r="A167" s="137"/>
      <c r="B167" s="137" t="str">
        <f>IFERROR(VLOOKUP(D167,DB!A:K,11,0),"")</f>
        <v/>
      </c>
      <c r="C167" s="137"/>
      <c r="D167" s="137"/>
      <c r="E167" s="137"/>
      <c r="F167" s="138"/>
      <c r="G167" s="111">
        <f ca="1">IFERROR(NOW()-F167,"")</f>
        <v>45979.699901967593</v>
      </c>
      <c r="H167" s="138"/>
      <c r="I167" s="137" t="str">
        <f>IFERROR(VLOOKUP(D167,DB!A:F,6,0),"")</f>
        <v/>
      </c>
      <c r="J167" s="137" t="str">
        <f>IFERROR(VLOOKUP(D167,DB!A:G,7,0),"")</f>
        <v/>
      </c>
      <c r="K167" s="137"/>
      <c r="L167" s="137" t="str">
        <f>IFERROR(VLOOKUP(D167,DB!A:I,9,0),"")</f>
        <v/>
      </c>
    </row>
    <row r="168" spans="1:12">
      <c r="A168" s="137"/>
      <c r="B168" s="137" t="str">
        <f>IFERROR(VLOOKUP(D168,DB!A:K,11,0),"")</f>
        <v/>
      </c>
      <c r="C168" s="137"/>
      <c r="D168" s="137"/>
      <c r="E168" s="137"/>
      <c r="F168" s="138"/>
      <c r="G168" s="111">
        <f ca="1">IFERROR(NOW()-F168,"")</f>
        <v>45979.699901967593</v>
      </c>
      <c r="H168" s="138"/>
      <c r="I168" s="137" t="str">
        <f>IFERROR(VLOOKUP(D168,DB!A:F,6,0),"")</f>
        <v/>
      </c>
      <c r="J168" s="137" t="str">
        <f>IFERROR(VLOOKUP(D168,DB!A:G,7,0),"")</f>
        <v/>
      </c>
      <c r="K168" s="137"/>
      <c r="L168" s="137" t="str">
        <f>IFERROR(VLOOKUP(D168,DB!A:I,9,0),"")</f>
        <v/>
      </c>
    </row>
    <row r="169" spans="1:12">
      <c r="A169" s="137"/>
      <c r="B169" s="137" t="str">
        <f>IFERROR(VLOOKUP(D169,DB!A:K,11,0),"")</f>
        <v/>
      </c>
      <c r="C169" s="137"/>
      <c r="D169" s="137"/>
      <c r="E169" s="137"/>
      <c r="F169" s="138"/>
      <c r="G169" s="111">
        <f ca="1">IFERROR(NOW()-F169,"")</f>
        <v>45979.699901967593</v>
      </c>
      <c r="H169" s="138"/>
      <c r="I169" s="137" t="str">
        <f>IFERROR(VLOOKUP(D169,DB!A:F,6,0),"")</f>
        <v/>
      </c>
      <c r="J169" s="137" t="str">
        <f>IFERROR(VLOOKUP(D169,DB!A:G,7,0),"")</f>
        <v/>
      </c>
      <c r="K169" s="137"/>
      <c r="L169" s="137" t="str">
        <f>IFERROR(VLOOKUP(D169,DB!A:I,9,0),"")</f>
        <v/>
      </c>
    </row>
    <row r="170" spans="1:12">
      <c r="A170" s="109"/>
      <c r="B170" s="109"/>
      <c r="C170" s="109"/>
      <c r="D170" s="109"/>
      <c r="E170" s="109"/>
      <c r="F170" s="109"/>
      <c r="G170" s="109"/>
      <c r="H170" s="109"/>
      <c r="I170" s="109"/>
      <c r="J170" s="109"/>
      <c r="K170" s="109"/>
      <c r="L170" s="109"/>
    </row>
    <row r="171" spans="1:12">
      <c r="A171" s="109"/>
      <c r="B171" s="109"/>
      <c r="C171" s="109"/>
      <c r="D171" s="109"/>
      <c r="E171" s="109"/>
      <c r="F171" s="109"/>
      <c r="G171" s="109"/>
      <c r="H171" s="109"/>
      <c r="I171" s="109"/>
      <c r="J171" s="109"/>
      <c r="K171" s="109"/>
      <c r="L171" s="109"/>
    </row>
    <row r="172" spans="1:12">
      <c r="A172" s="109"/>
      <c r="B172" s="109"/>
      <c r="C172" s="109"/>
      <c r="D172" s="109"/>
      <c r="E172" s="109"/>
      <c r="F172" s="109"/>
      <c r="G172" s="109"/>
      <c r="H172" s="109"/>
      <c r="I172" s="109"/>
      <c r="J172" s="109"/>
      <c r="K172" s="109"/>
      <c r="L172" s="109"/>
    </row>
    <row r="173" spans="1:12">
      <c r="A173" s="109"/>
      <c r="B173" s="109"/>
      <c r="C173" s="109"/>
      <c r="D173" s="109"/>
      <c r="E173" s="109"/>
      <c r="F173" s="109"/>
      <c r="G173" s="109"/>
      <c r="H173" s="109"/>
      <c r="I173" s="109"/>
      <c r="J173" s="109"/>
      <c r="K173" s="109"/>
      <c r="L173" s="109"/>
    </row>
    <row r="174" spans="1:12">
      <c r="A174" s="109"/>
      <c r="B174" s="109"/>
      <c r="C174" s="109"/>
      <c r="D174" s="109"/>
      <c r="E174" s="109"/>
      <c r="F174" s="109"/>
      <c r="G174" s="109"/>
      <c r="H174" s="109"/>
      <c r="I174" s="109"/>
      <c r="J174" s="109"/>
      <c r="K174" s="109"/>
      <c r="L174" s="109"/>
    </row>
    <row r="175" spans="1:12">
      <c r="A175" s="109"/>
      <c r="B175" s="109"/>
      <c r="C175" s="109"/>
      <c r="D175" s="109"/>
      <c r="E175" s="109"/>
      <c r="F175" s="109"/>
      <c r="G175" s="109"/>
      <c r="H175" s="109"/>
      <c r="I175" s="109"/>
      <c r="J175" s="109"/>
      <c r="K175" s="109"/>
      <c r="L175" s="109"/>
    </row>
    <row r="176" spans="1:12">
      <c r="A176" s="109"/>
      <c r="B176" s="109"/>
      <c r="C176" s="109"/>
      <c r="D176" s="109"/>
      <c r="E176" s="109"/>
      <c r="F176" s="109"/>
      <c r="G176" s="109"/>
      <c r="H176" s="109"/>
      <c r="I176" s="109"/>
      <c r="J176" s="109"/>
      <c r="K176" s="109"/>
      <c r="L176" s="109"/>
    </row>
    <row r="177" spans="1:12">
      <c r="A177" s="109"/>
      <c r="B177" s="109"/>
      <c r="C177" s="109"/>
      <c r="D177" s="109"/>
      <c r="E177" s="109"/>
      <c r="F177" s="109"/>
      <c r="G177" s="109"/>
      <c r="H177" s="109"/>
      <c r="I177" s="109"/>
      <c r="J177" s="109"/>
      <c r="K177" s="109"/>
      <c r="L177" s="109"/>
    </row>
    <row r="178" spans="1:12">
      <c r="A178" s="109"/>
      <c r="B178" s="109"/>
      <c r="C178" s="109"/>
      <c r="D178" s="109"/>
      <c r="E178" s="109"/>
      <c r="F178" s="109"/>
      <c r="G178" s="109"/>
      <c r="H178" s="109"/>
      <c r="I178" s="109"/>
      <c r="J178" s="109"/>
      <c r="K178" s="109"/>
      <c r="L178" s="109"/>
    </row>
    <row r="179" spans="1:12">
      <c r="A179" s="109"/>
      <c r="B179" s="109"/>
      <c r="C179" s="109"/>
      <c r="D179" s="109"/>
      <c r="E179" s="109"/>
      <c r="F179" s="109"/>
      <c r="G179" s="109"/>
      <c r="H179" s="109"/>
      <c r="I179" s="109"/>
      <c r="J179" s="109"/>
      <c r="K179" s="109"/>
      <c r="L179" s="109"/>
    </row>
    <row r="180" spans="1:12">
      <c r="A180" s="109"/>
      <c r="B180" s="109"/>
      <c r="C180" s="109"/>
      <c r="D180" s="109"/>
      <c r="E180" s="109"/>
      <c r="F180" s="109"/>
      <c r="G180" s="109"/>
      <c r="H180" s="109"/>
      <c r="I180" s="109"/>
      <c r="J180" s="109"/>
      <c r="K180" s="109"/>
      <c r="L180" s="109"/>
    </row>
    <row r="181" spans="1:12">
      <c r="A181" s="109"/>
      <c r="B181" s="109"/>
      <c r="C181" s="109"/>
      <c r="D181" s="109"/>
      <c r="E181" s="109"/>
      <c r="F181" s="109"/>
      <c r="G181" s="109"/>
      <c r="H181" s="109"/>
      <c r="I181" s="109"/>
      <c r="J181" s="109"/>
      <c r="K181" s="109"/>
      <c r="L181" s="109"/>
    </row>
  </sheetData>
  <dataValidations count="2">
    <dataValidation allowBlank="1" showInputMessage="1" showErrorMessage="1" sqref="E1" xr:uid="{920C6338-E771-4DAE-8C89-92A9093EA4DE}"/>
    <dataValidation type="list" allowBlank="1" showInputMessage="1" showErrorMessage="1" sqref="E2:E16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77"/>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39120</v>
      </c>
      <c r="B2" s="119" t="str">
        <f>IFERROR(VLOOKUP(D2,DB!A:K,11,0),"")</f>
        <v>R6</v>
      </c>
      <c r="C2" s="120">
        <v>1</v>
      </c>
      <c r="D2" s="119" t="s">
        <v>35412</v>
      </c>
      <c r="E2" s="109" t="s">
        <v>39021</v>
      </c>
      <c r="F2" s="121">
        <v>45979.621689814812</v>
      </c>
      <c r="G2" s="104">
        <f t="shared" ref="G2:G43" ca="1" si="0">IFERROR(NOW()-F2,"-")</f>
        <v>7.8212152780906763E-2</v>
      </c>
      <c r="H2" s="121">
        <v>45979.621689814812</v>
      </c>
      <c r="I2" s="119" t="str">
        <f>IFERROR(VLOOKUP(D2,DB!A:F,6,0),"")</f>
        <v>Generator-SG</v>
      </c>
      <c r="J2" s="119" t="str">
        <f>IFERROR(VLOOKUP(D2,DB!A:G,7,0),"")</f>
        <v>Dead</v>
      </c>
      <c r="K2" s="122" t="s">
        <v>39121</v>
      </c>
      <c r="L2" s="123" t="str">
        <f>IFERROR(VLOOKUP(D2,DB!A:I,9,0),"")</f>
        <v>Latis</v>
      </c>
    </row>
    <row r="3" spans="1:16382" ht="31.5" customHeight="1">
      <c r="A3" s="139" t="s">
        <v>39122</v>
      </c>
      <c r="B3" s="119" t="str">
        <f>IFERROR(VLOOKUP(D3,DB!A:K,11,0),"")</f>
        <v>R6</v>
      </c>
      <c r="C3" s="120">
        <v>1</v>
      </c>
      <c r="D3" s="119" t="s">
        <v>34529</v>
      </c>
      <c r="E3" s="109" t="s">
        <v>39021</v>
      </c>
      <c r="F3" s="121">
        <v>45979.624814814815</v>
      </c>
      <c r="G3" s="104">
        <f t="shared" ca="1" si="0"/>
        <v>7.508715277799638E-2</v>
      </c>
      <c r="H3" s="121">
        <v>45979.624814814815</v>
      </c>
      <c r="I3" s="119" t="str">
        <f>IFERROR(VLOOKUP(D3,DB!A:F,6,0),"")</f>
        <v>Generator-SG</v>
      </c>
      <c r="J3" s="119" t="str">
        <f>IFERROR(VLOOKUP(D3,DB!A:G,7,0),"")</f>
        <v>Dead</v>
      </c>
      <c r="K3" s="122" t="s">
        <v>39123</v>
      </c>
      <c r="L3" s="123" t="str">
        <f>IFERROR(VLOOKUP(D3,DB!A:I,9,0),"")</f>
        <v>Latis</v>
      </c>
    </row>
    <row r="4" spans="1:16382" ht="31.5" customHeight="1">
      <c r="A4" s="118"/>
      <c r="B4" s="119" t="str">
        <f>IFERROR(VLOOKUP(D4,DB!A:K,11,0),"")</f>
        <v/>
      </c>
      <c r="C4" s="120"/>
      <c r="D4" s="119"/>
      <c r="E4" s="109"/>
      <c r="F4" s="121"/>
      <c r="G4" s="104">
        <f t="shared" ca="1" si="0"/>
        <v>45979.699901967593</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45979.699901967593</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45979.699901967593</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45979.699901967593</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45979.699901967593</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45979.699901967593</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45979.699901967593</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45979.699901967593</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45979.699901967593</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45979.699901967593</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45979.699901967593</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45979.699901967593</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45979.699901967593</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45979.699901967593</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45979.699901967593</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45979.699901967593</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45979.699901967593</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45979.699901967593</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45979.699901967593</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45979.699901967593</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45979.699901967593</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45979.699901967593</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45979.699901967593</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45979.699901967593</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45979.699901967593</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45979.699901967593</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45979.699901967593</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0"/>
        <v>45979.699901967593</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0"/>
        <v>45979.699901967593</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0"/>
        <v>45979.699901967593</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0"/>
        <v>45979.699901967593</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0"/>
        <v>45979.699901967593</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0"/>
        <v>45979.699901967593</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0"/>
        <v>45979.699901967593</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0"/>
        <v>45979.699901967593</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0"/>
        <v>45979.699901967593</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0"/>
        <v>45979.699901967593</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0"/>
        <v>45979.699901967593</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0"/>
        <v>45979.699901967593</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0"/>
        <v>45979.699901967593</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ref="G44:G77" ca="1" si="1">IFERROR(NOW()-F44,"-")</f>
        <v>45979.699901967593</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1"/>
        <v>45979.699901967593</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45979.699901967593</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1"/>
        <v>45979.699901967593</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1"/>
        <v>45979.699901967593</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1"/>
        <v>45979.699901967593</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45979.699901967593</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45979.699901967593</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45979.699901967593</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45979.699901967593</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45979.699901967593</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45979.699901967593</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45979.699901967593</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45979.699901967593</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45979.699901967593</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45979.699901967593</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45979.699901967593</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45979.699901967593</v>
      </c>
      <c r="H61" s="121"/>
      <c r="I61" s="119" t="str">
        <f>IFERROR(VLOOKUP(D61,DB!A:F,6,0),"")</f>
        <v/>
      </c>
      <c r="J61" s="119" t="str">
        <f>IFERROR(VLOOKUP(D61,DB!A:G,7,0),"")</f>
        <v/>
      </c>
      <c r="K61" s="122"/>
      <c r="L61" s="123" t="str">
        <f>IFERROR(VLOOKUP(D61,DB!A:I,9,0),"")</f>
        <v/>
      </c>
    </row>
    <row r="62" spans="1:12" ht="31.5" customHeight="1">
      <c r="A62" s="118"/>
      <c r="B62" s="119" t="str">
        <f>IFERROR(VLOOKUP(D62,DB!A:K,11,0),"")</f>
        <v/>
      </c>
      <c r="C62" s="120"/>
      <c r="D62" s="119"/>
      <c r="E62" s="109"/>
      <c r="F62" s="121"/>
      <c r="G62" s="104">
        <f t="shared" ca="1" si="1"/>
        <v>45979.699901967593</v>
      </c>
      <c r="H62" s="121"/>
      <c r="I62" s="119" t="str">
        <f>IFERROR(VLOOKUP(D62,DB!A:F,6,0),"")</f>
        <v/>
      </c>
      <c r="J62" s="119" t="str">
        <f>IFERROR(VLOOKUP(D62,DB!A:G,7,0),"")</f>
        <v/>
      </c>
      <c r="K62" s="122"/>
      <c r="L62" s="123" t="str">
        <f>IFERROR(VLOOKUP(D62,DB!A:I,9,0),"")</f>
        <v/>
      </c>
    </row>
    <row r="63" spans="1:12" ht="31.5" customHeight="1">
      <c r="A63" s="118"/>
      <c r="B63" s="119" t="str">
        <f>IFERROR(VLOOKUP(D63,DB!A:K,11,0),"")</f>
        <v/>
      </c>
      <c r="C63" s="120"/>
      <c r="D63" s="119"/>
      <c r="E63" s="109"/>
      <c r="F63" s="121"/>
      <c r="G63" s="104">
        <f t="shared" ca="1" si="1"/>
        <v>45979.699901967593</v>
      </c>
      <c r="H63" s="121"/>
      <c r="I63" s="119" t="str">
        <f>IFERROR(VLOOKUP(D63,DB!A:F,6,0),"")</f>
        <v/>
      </c>
      <c r="J63" s="119" t="str">
        <f>IFERROR(VLOOKUP(D63,DB!A:G,7,0),"")</f>
        <v/>
      </c>
      <c r="K63" s="122"/>
      <c r="L63" s="123" t="str">
        <f>IFERROR(VLOOKUP(D63,DB!A:I,9,0),"")</f>
        <v/>
      </c>
    </row>
    <row r="64" spans="1:12" ht="31.5" customHeight="1">
      <c r="A64" s="118"/>
      <c r="B64" s="119" t="str">
        <f>IFERROR(VLOOKUP(D64,DB!A:K,11,0),"")</f>
        <v/>
      </c>
      <c r="C64" s="120"/>
      <c r="D64" s="119"/>
      <c r="E64" s="109"/>
      <c r="F64" s="121"/>
      <c r="G64" s="104">
        <f t="shared" ca="1" si="1"/>
        <v>45979.699901967593</v>
      </c>
      <c r="H64" s="121"/>
      <c r="I64" s="119" t="str">
        <f>IFERROR(VLOOKUP(D64,DB!A:F,6,0),"")</f>
        <v/>
      </c>
      <c r="J64" s="119" t="str">
        <f>IFERROR(VLOOKUP(D64,DB!A:G,7,0),"")</f>
        <v/>
      </c>
      <c r="K64" s="122"/>
      <c r="L64" s="123" t="str">
        <f>IFERROR(VLOOKUP(D64,DB!A:I,9,0),"")</f>
        <v/>
      </c>
    </row>
    <row r="65" spans="1:12" ht="31.5" customHeight="1">
      <c r="A65" s="118"/>
      <c r="B65" s="119" t="str">
        <f>IFERROR(VLOOKUP(D65,DB!A:K,11,0),"")</f>
        <v/>
      </c>
      <c r="C65" s="120"/>
      <c r="D65" s="119"/>
      <c r="E65" s="109"/>
      <c r="F65" s="121"/>
      <c r="G65" s="104">
        <f t="shared" ca="1" si="1"/>
        <v>45979.699901967593</v>
      </c>
      <c r="H65" s="121"/>
      <c r="I65" s="119" t="str">
        <f>IFERROR(VLOOKUP(D65,DB!A:F,6,0),"")</f>
        <v/>
      </c>
      <c r="J65" s="119" t="str">
        <f>IFERROR(VLOOKUP(D65,DB!A:G,7,0),"")</f>
        <v/>
      </c>
      <c r="K65" s="122"/>
      <c r="L65" s="123" t="str">
        <f>IFERROR(VLOOKUP(D65,DB!A:I,9,0),"")</f>
        <v/>
      </c>
    </row>
    <row r="66" spans="1:12" ht="31.5" customHeight="1">
      <c r="A66" s="118"/>
      <c r="B66" s="119" t="str">
        <f>IFERROR(VLOOKUP(D66,DB!A:K,11,0),"")</f>
        <v/>
      </c>
      <c r="C66" s="120"/>
      <c r="D66" s="119"/>
      <c r="E66" s="109"/>
      <c r="F66" s="121"/>
      <c r="G66" s="104">
        <f t="shared" ca="1" si="1"/>
        <v>45979.699901967593</v>
      </c>
      <c r="H66" s="121"/>
      <c r="I66" s="119" t="str">
        <f>IFERROR(VLOOKUP(D66,DB!A:F,6,0),"")</f>
        <v/>
      </c>
      <c r="J66" s="119" t="str">
        <f>IFERROR(VLOOKUP(D66,DB!A:G,7,0),"")</f>
        <v/>
      </c>
      <c r="K66" s="122"/>
      <c r="L66" s="123" t="str">
        <f>IFERROR(VLOOKUP(D66,DB!A:I,9,0),"")</f>
        <v/>
      </c>
    </row>
    <row r="67" spans="1:12" ht="31.5" customHeight="1">
      <c r="A67" s="118"/>
      <c r="B67" s="119" t="str">
        <f>IFERROR(VLOOKUP(D67,DB!A:K,11,0),"")</f>
        <v/>
      </c>
      <c r="C67" s="120"/>
      <c r="D67" s="119"/>
      <c r="E67" s="109"/>
      <c r="F67" s="121"/>
      <c r="G67" s="104">
        <f t="shared" ca="1" si="1"/>
        <v>45979.699901967593</v>
      </c>
      <c r="H67" s="121"/>
      <c r="I67" s="119" t="str">
        <f>IFERROR(VLOOKUP(D67,DB!A:F,6,0),"")</f>
        <v/>
      </c>
      <c r="J67" s="119" t="str">
        <f>IFERROR(VLOOKUP(D67,DB!A:G,7,0),"")</f>
        <v/>
      </c>
      <c r="K67" s="122"/>
      <c r="L67" s="123" t="str">
        <f>IFERROR(VLOOKUP(D67,DB!A:I,9,0),"")</f>
        <v/>
      </c>
    </row>
    <row r="68" spans="1:12" ht="31.5" customHeight="1">
      <c r="A68" s="118"/>
      <c r="B68" s="119" t="str">
        <f>IFERROR(VLOOKUP(D68,DB!A:K,11,0),"")</f>
        <v/>
      </c>
      <c r="C68" s="120"/>
      <c r="D68" s="119"/>
      <c r="E68" s="109"/>
      <c r="F68" s="121"/>
      <c r="G68" s="104">
        <f t="shared" ca="1" si="1"/>
        <v>45979.699901967593</v>
      </c>
      <c r="H68" s="121"/>
      <c r="I68" s="119" t="str">
        <f>IFERROR(VLOOKUP(D68,DB!A:F,6,0),"")</f>
        <v/>
      </c>
      <c r="J68" s="119" t="str">
        <f>IFERROR(VLOOKUP(D68,DB!A:G,7,0),"")</f>
        <v/>
      </c>
      <c r="K68" s="122"/>
      <c r="L68" s="123" t="str">
        <f>IFERROR(VLOOKUP(D68,DB!A:I,9,0),"")</f>
        <v/>
      </c>
    </row>
    <row r="69" spans="1:12" ht="31.5" customHeight="1">
      <c r="A69" s="118"/>
      <c r="B69" s="119" t="str">
        <f>IFERROR(VLOOKUP(D69,DB!A:K,11,0),"")</f>
        <v/>
      </c>
      <c r="C69" s="120"/>
      <c r="D69" s="119"/>
      <c r="E69" s="109"/>
      <c r="F69" s="121"/>
      <c r="G69" s="104">
        <f t="shared" ca="1" si="1"/>
        <v>45979.699901967593</v>
      </c>
      <c r="H69" s="121"/>
      <c r="I69" s="119" t="str">
        <f>IFERROR(VLOOKUP(D69,DB!A:F,6,0),"")</f>
        <v/>
      </c>
      <c r="J69" s="119" t="str">
        <f>IFERROR(VLOOKUP(D69,DB!A:G,7,0),"")</f>
        <v/>
      </c>
      <c r="K69" s="122"/>
      <c r="L69" s="123" t="str">
        <f>IFERROR(VLOOKUP(D69,DB!A:I,9,0),"")</f>
        <v/>
      </c>
    </row>
    <row r="70" spans="1:12" ht="31.5" customHeight="1">
      <c r="A70" s="118"/>
      <c r="B70" s="119" t="str">
        <f>IFERROR(VLOOKUP(D70,DB!A:K,11,0),"")</f>
        <v/>
      </c>
      <c r="C70" s="120"/>
      <c r="D70" s="119"/>
      <c r="E70" s="109"/>
      <c r="F70" s="121"/>
      <c r="G70" s="104">
        <f t="shared" ca="1" si="1"/>
        <v>45979.699901967593</v>
      </c>
      <c r="H70" s="121"/>
      <c r="I70" s="119" t="str">
        <f>IFERROR(VLOOKUP(D70,DB!A:F,6,0),"")</f>
        <v/>
      </c>
      <c r="J70" s="119" t="str">
        <f>IFERROR(VLOOKUP(D70,DB!A:G,7,0),"")</f>
        <v/>
      </c>
      <c r="K70" s="122"/>
      <c r="L70" s="123" t="str">
        <f>IFERROR(VLOOKUP(D70,DB!A:I,9,0),"")</f>
        <v/>
      </c>
    </row>
    <row r="71" spans="1:12" ht="31.5" customHeight="1">
      <c r="A71" s="118"/>
      <c r="B71" s="119" t="str">
        <f>IFERROR(VLOOKUP(D71,DB!A:K,11,0),"")</f>
        <v/>
      </c>
      <c r="C71" s="120"/>
      <c r="D71" s="119"/>
      <c r="E71" s="109"/>
      <c r="F71" s="121"/>
      <c r="G71" s="104">
        <f t="shared" ca="1" si="1"/>
        <v>45979.699901967593</v>
      </c>
      <c r="H71" s="121"/>
      <c r="I71" s="119" t="str">
        <f>IFERROR(VLOOKUP(D71,DB!A:F,6,0),"")</f>
        <v/>
      </c>
      <c r="J71" s="119" t="str">
        <f>IFERROR(VLOOKUP(D71,DB!A:G,7,0),"")</f>
        <v/>
      </c>
      <c r="K71" s="122"/>
      <c r="L71" s="123" t="str">
        <f>IFERROR(VLOOKUP(D71,DB!A:I,9,0),"")</f>
        <v/>
      </c>
    </row>
    <row r="72" spans="1:12" ht="31.5" customHeight="1">
      <c r="A72" s="118"/>
      <c r="B72" s="119" t="str">
        <f>IFERROR(VLOOKUP(D72,DB!A:K,11,0),"")</f>
        <v/>
      </c>
      <c r="C72" s="120"/>
      <c r="D72" s="119"/>
      <c r="E72" s="109"/>
      <c r="F72" s="121"/>
      <c r="G72" s="104">
        <f t="shared" ca="1" si="1"/>
        <v>45979.699901967593</v>
      </c>
      <c r="H72" s="121"/>
      <c r="I72" s="119" t="str">
        <f>IFERROR(VLOOKUP(D72,DB!A:F,6,0),"")</f>
        <v/>
      </c>
      <c r="J72" s="119" t="str">
        <f>IFERROR(VLOOKUP(D72,DB!A:G,7,0),"")</f>
        <v/>
      </c>
      <c r="K72" s="122"/>
      <c r="L72" s="123" t="str">
        <f>IFERROR(VLOOKUP(D72,DB!A:I,9,0),"")</f>
        <v/>
      </c>
    </row>
    <row r="73" spans="1:12" ht="31.5" customHeight="1">
      <c r="A73" s="118"/>
      <c r="B73" s="119" t="str">
        <f>IFERROR(VLOOKUP(D73,DB!A:K,11,0),"")</f>
        <v/>
      </c>
      <c r="C73" s="120"/>
      <c r="D73" s="119"/>
      <c r="E73" s="109"/>
      <c r="F73" s="121"/>
      <c r="G73" s="104">
        <f t="shared" ca="1" si="1"/>
        <v>45979.699901967593</v>
      </c>
      <c r="H73" s="121"/>
      <c r="I73" s="119" t="str">
        <f>IFERROR(VLOOKUP(D73,DB!A:F,6,0),"")</f>
        <v/>
      </c>
      <c r="J73" s="119" t="str">
        <f>IFERROR(VLOOKUP(D73,DB!A:G,7,0),"")</f>
        <v/>
      </c>
      <c r="K73" s="122"/>
      <c r="L73" s="123" t="str">
        <f>IFERROR(VLOOKUP(D73,DB!A:I,9,0),"")</f>
        <v/>
      </c>
    </row>
    <row r="74" spans="1:12" ht="31.5" customHeight="1">
      <c r="A74" s="118"/>
      <c r="B74" s="119" t="str">
        <f>IFERROR(VLOOKUP(D74,DB!A:K,11,0),"")</f>
        <v/>
      </c>
      <c r="C74" s="120"/>
      <c r="D74" s="119"/>
      <c r="E74" s="109"/>
      <c r="F74" s="121"/>
      <c r="G74" s="104">
        <f t="shared" ca="1" si="1"/>
        <v>45979.699901967593</v>
      </c>
      <c r="H74" s="121"/>
      <c r="I74" s="119" t="str">
        <f>IFERROR(VLOOKUP(D74,DB!A:F,6,0),"")</f>
        <v/>
      </c>
      <c r="J74" s="119" t="str">
        <f>IFERROR(VLOOKUP(D74,DB!A:G,7,0),"")</f>
        <v/>
      </c>
      <c r="K74" s="122"/>
      <c r="L74" s="123" t="str">
        <f>IFERROR(VLOOKUP(D74,DB!A:I,9,0),"")</f>
        <v/>
      </c>
    </row>
    <row r="75" spans="1:12" ht="31.5" customHeight="1">
      <c r="A75" s="118"/>
      <c r="B75" s="119" t="str">
        <f>IFERROR(VLOOKUP(D75,DB!A:K,11,0),"")</f>
        <v/>
      </c>
      <c r="C75" s="120"/>
      <c r="D75" s="119"/>
      <c r="E75" s="109"/>
      <c r="F75" s="121"/>
      <c r="G75" s="104">
        <f t="shared" ca="1" si="1"/>
        <v>45979.699901967593</v>
      </c>
      <c r="H75" s="121"/>
      <c r="I75" s="119" t="str">
        <f>IFERROR(VLOOKUP(D75,DB!A:F,6,0),"")</f>
        <v/>
      </c>
      <c r="J75" s="119" t="str">
        <f>IFERROR(VLOOKUP(D75,DB!A:G,7,0),"")</f>
        <v/>
      </c>
      <c r="K75" s="122"/>
      <c r="L75" s="123" t="str">
        <f>IFERROR(VLOOKUP(D75,DB!A:I,9,0),"")</f>
        <v/>
      </c>
    </row>
    <row r="76" spans="1:12" ht="31.5" customHeight="1">
      <c r="A76" s="118"/>
      <c r="B76" s="119" t="str">
        <f>IFERROR(VLOOKUP(D76,DB!A:K,11,0),"")</f>
        <v/>
      </c>
      <c r="C76" s="120"/>
      <c r="D76" s="119"/>
      <c r="E76" s="109"/>
      <c r="F76" s="121"/>
      <c r="G76" s="104">
        <f t="shared" ca="1" si="1"/>
        <v>45979.699901967593</v>
      </c>
      <c r="H76" s="121"/>
      <c r="I76" s="119" t="str">
        <f>IFERROR(VLOOKUP(D76,DB!A:F,6,0),"")</f>
        <v/>
      </c>
      <c r="J76" s="119" t="str">
        <f>IFERROR(VLOOKUP(D76,DB!A:G,7,0),"")</f>
        <v/>
      </c>
      <c r="K76" s="122"/>
      <c r="L76" s="123" t="str">
        <f>IFERROR(VLOOKUP(D76,DB!A:I,9,0),"")</f>
        <v/>
      </c>
    </row>
    <row r="77" spans="1:12" ht="31.5" customHeight="1">
      <c r="A77" s="118"/>
      <c r="B77" s="119" t="str">
        <f>IFERROR(VLOOKUP(D77,DB!A:K,11,0),"")</f>
        <v/>
      </c>
      <c r="C77" s="120"/>
      <c r="D77" s="119"/>
      <c r="E77" s="109"/>
      <c r="F77" s="121"/>
      <c r="G77" s="104">
        <f t="shared" ca="1" si="1"/>
        <v>45979.699901967593</v>
      </c>
      <c r="H77" s="121"/>
      <c r="I77" s="119" t="str">
        <f>IFERROR(VLOOKUP(D77,DB!A:F,6,0),"")</f>
        <v/>
      </c>
      <c r="J77" s="119" t="str">
        <f>IFERROR(VLOOKUP(D77,DB!A:G,7,0),"")</f>
        <v/>
      </c>
      <c r="K77" s="122"/>
      <c r="L77" s="123" t="str">
        <f>IFERROR(VLOOKUP(D77,DB!A:I,9,0),"")</f>
        <v/>
      </c>
    </row>
  </sheetData>
  <dataValidations count="2">
    <dataValidation allowBlank="1" showInputMessage="1" showErrorMessage="1" sqref="E1" xr:uid="{9E1BC488-8814-4F8A-8DBE-742B3278AB71}"/>
    <dataValidation type="list" allowBlank="1" showInputMessage="1" showErrorMessage="1" sqref="E2:E7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2025-11-18T13:49:47Z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