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683" documentId="13_ncr:1_{F6CB121F-512D-4AA6-A0C1-0FB36C537598}" xr6:coauthVersionLast="47" xr6:coauthVersionMax="47" xr10:uidLastSave="{F73F1A61-D67D-41D3-96C3-0AC4C147AC35}"/>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 i="5" l="1"/>
  <c r="G5" i="5"/>
  <c r="B4" i="1"/>
  <c r="B5" i="1"/>
  <c r="B6" i="1"/>
  <c r="B7" i="1"/>
  <c r="B8" i="1"/>
  <c r="B9" i="1"/>
  <c r="B10" i="1"/>
  <c r="B11" i="1"/>
  <c r="B12" i="1"/>
  <c r="B13" i="1"/>
  <c r="B14" i="1"/>
  <c r="B15" i="1"/>
  <c r="B16" i="1"/>
  <c r="B17" i="1"/>
  <c r="B18" i="1"/>
  <c r="B19" i="1"/>
  <c r="B20" i="1"/>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3" i="4"/>
  <c r="I3" i="4"/>
  <c r="J3" i="4"/>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5" i="5"/>
  <c r="I5" i="5"/>
  <c r="J5" i="5"/>
  <c r="L5" i="5"/>
  <c r="G6" i="5"/>
  <c r="I6" i="5"/>
  <c r="J6" i="5"/>
  <c r="L6" i="5"/>
  <c r="B7" i="5"/>
  <c r="G7" i="5"/>
  <c r="I7" i="5"/>
  <c r="J7" i="5"/>
  <c r="L7" i="5"/>
  <c r="B8" i="5"/>
  <c r="G8" i="5"/>
  <c r="I8" i="5"/>
  <c r="J8" i="5"/>
  <c r="L8"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<sst xmlns="http://schemas.openxmlformats.org/spreadsheetml/2006/main" count="179016" uniqueCount="39100">
  <si>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</si>
  <si>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</si>
  <si>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</si>
  <si>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</si>
  <si>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</si>
  <si>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</si>
  <si>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</si>
  <si>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</si>
  <si>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</si>
  <si>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</si>
  <si>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</si>
  <si>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</si>
  <si>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</si>
  <si>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</si>
  <si>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</si>
  <si>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</si>
  <si>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</si>
  <si>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</si>
  <si>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</si>
  <si>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</si>
  <si>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</si>
  <si>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</si>
  <si>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</si>
  <si>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</si>
  <si>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</si>
  <si>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</si>
  <si>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</si>
  <si>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</si>
  <si>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</si>
  <si>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</si>
  <si>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</si>
  <si>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</si>
  <si>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</si>
  <si>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</si>
  <si>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</si>
  <si>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</si>
  <si>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</si>
  <si>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</si>
  <si>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</si>
  <si>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</si>
  <si>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</si>
  <si>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</si>
  <si>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</si>
  <si>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</si>
  <si>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</si>
  <si>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</si>
  <si>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</si>
  <si>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</si>
  <si>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</si>
  <si>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</si>
  <si>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</si>
  <si>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</si>
  <si>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</si>
  <si>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</si>
  <si>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</si>
  <si>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</si>
  <si>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</si>
  <si>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</si>
  <si>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</si>
  <si>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</si>
  <si>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</si>
  <si>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</si>
  <si>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</si>
  <si>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</si>
  <si>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</si>
  <si>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</si>
  <si>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</si>
  <si>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</si>
  <si>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</si>
  <si>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</si>
  <si>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</si>
  <si>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</si>
  <si>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</si>
  <si>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</si>
  <si>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</si>
  <si>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</si>
  <si>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</si>
  <si>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</si>
  <si>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</si>
  <si>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</si>
  <si>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</si>
  <si>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</si>
  <si>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</si>
  <si>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</si>
  <si>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</si>
  <si>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</si>
  <si>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</si>
  <si>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</si>
  <si>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</si>
  <si>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</si>
  <si>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</si>
  <si>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</si>
  <si>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</si>
  <si>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</si>
  <si>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</si>
  <si>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</si>
  <si>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</si>
  <si>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</si>
  <si>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</si>
  <si>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</si>
  <si>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</si>
  <si>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</si>
  <si>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</si>
  <si>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</si>
  <si>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</si>
  <si>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</si>
  <si>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</si>
  <si>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</si>
  <si>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</si>
  <si>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</si>
  <si>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</si>
  <si>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</si>
  <si>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</si>
  <si>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</si>
  <si>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</si>
  <si>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</si>
  <si>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</si>
  <si>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</si>
  <si>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</si>
  <si>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</si>
  <si>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</si>
  <si>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</si>
  <si>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</si>
  <si>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</si>
  <si>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</si>
  <si>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</si>
  <si>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</si>
  <si>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</si>
  <si>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</si>
  <si>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</si>
  <si>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</si>
  <si>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</si>
  <si>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</si>
  <si>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</si>
  <si>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</si>
  <si>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</si>
  <si>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</si>
  <si>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</si>
  <si>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</si>
  <si>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</si>
  <si>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</si>
  <si>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</si>
  <si>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</si>
  <si>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</si>
  <si>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</si>
  <si>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</si>
  <si>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</si>
  <si>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</si>
  <si>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</si>
  <si>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</si>
  <si>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</si>
  <si>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</si>
  <si>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</si>
  <si>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</si>
  <si>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</si>
  <si>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</si>
  <si>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</si>
  <si>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</si>
  <si>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</si>
  <si>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</si>
  <si>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</si>
  <si>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</si>
  <si>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</si>
  <si>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</si>
  <si>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</si>
  <si>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</si>
  <si>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</si>
  <si>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</si>
  <si>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</si>
  <si>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</si>
  <si>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</si>
  <si>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</si>
  <si>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</si>
  <si>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</si>
  <si>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</si>
  <si>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</si>
  <si>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</si>
  <si>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</si>
  <si>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</si>
  <si>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</si>
  <si>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</si>
  <si>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</si>
  <si>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</si>
  <si>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</si>
  <si>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</si>
  <si>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</si>
  <si>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</si>
  <si>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</si>
  <si>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</si>
  <si>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</si>
  <si>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</si>
  <si>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</si>
  <si>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</si>
  <si>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</si>
  <si>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</si>
  <si>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</si>
  <si>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</si>
  <si>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</si>
  <si>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</si>
  <si>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</si>
  <si>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</si>
  <si>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</si>
  <si>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</si>
  <si>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</si>
  <si>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</si>
  <si>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</si>
  <si>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</si>
  <si>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</si>
  <si>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</si>
  <si>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</si>
  <si>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</si>
  <si>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</si>
  <si>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</si>
  <si>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</si>
  <si>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</si>
  <si>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</si>
  <si>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</si>
  <si>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</si>
  <si>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</si>
  <si>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</si>
  <si>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</si>
  <si>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</si>
  <si>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</si>
  <si>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</si>
  <si>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</si>
  <si>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</si>
  <si>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</si>
  <si>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</si>
  <si>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</si>
  <si>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</si>
  <si>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</si>
  <si>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</si>
  <si>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</si>
  <si>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</si>
  <si>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</si>
  <si>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</si>
  <si>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</si>
  <si>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</si>
  <si>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</si>
  <si>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</si>
  <si>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</si>
  <si>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</si>
  <si>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</si>
  <si>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</si>
  <si>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</si>
  <si>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</si>
  <si>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</si>
  <si>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</si>
  <si>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</si>
  <si>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</si>
  <si>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</si>
  <si>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</si>
  <si>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</si>
  <si>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</si>
  <si>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</si>
  <si>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</si>
  <si>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</si>
  <si>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</si>
  <si>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</si>
  <si>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</si>
  <si>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</si>
  <si>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</si>
  <si>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</si>
  <si>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</si>
  <si>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</si>
  <si>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</si>
  <si>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</si>
  <si>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</si>
  <si>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</si>
  <si>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</si>
  <si>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</si>
  <si>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</si>
  <si>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</si>
  <si>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</si>
  <si>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</si>
  <si>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</si>
  <si>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</si>
  <si>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</si>
  <si>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</si>
  <si>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</si>
  <si>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</si>
  <si>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</si>
  <si>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</si>
  <si>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</si>
  <si>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</si>
  <si>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</si>
  <si>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</si>
  <si>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</si>
  <si>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</si>
  <si>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</si>
  <si>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</si>
  <si>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</si>
  <si>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</si>
  <si>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</si>
  <si>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</si>
  <si>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</si>
  <si>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</si>
  <si>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</si>
  <si>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</si>
  <si>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</si>
  <si>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</si>
  <si>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</si>
  <si>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</si>
  <si>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</si>
  <si>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</si>
  <si>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</si>
  <si>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</si>
  <si>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</si>
  <si>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</si>
  <si>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</si>
  <si>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</si>
  <si>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</si>
  <si>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</si>
  <si>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</si>
  <si>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</si>
  <si>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</si>
  <si>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</si>
  <si>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</si>
  <si>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</si>
  <si>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</si>
  <si>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</si>
  <si>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</si>
  <si>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</si>
  <si>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</si>
  <si>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</si>
  <si>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</si>
  <si>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</si>
  <si>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</si>
  <si>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</si>
  <si>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</si>
  <si>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</si>
  <si>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</si>
  <si>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</si>
  <si>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</si>
  <si>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</si>
  <si>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</si>
  <si>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</si>
  <si>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</si>
  <si>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</si>
  <si>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</si>
  <si>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</si>
  <si>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</si>
  <si>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</si>
  <si>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</si>
  <si>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</si>
  <si>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</si>
  <si>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</si>
  <si>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</si>
  <si>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</si>
  <si>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</si>
  <si>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</si>
  <si>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</si>
  <si>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</si>
  <si>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</si>
  <si>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</si>
  <si>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</si>
  <si>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</si>
  <si>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</si>
  <si>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</si>
  <si>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</si>
  <si>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</si>
  <si>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</si>
  <si>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</si>
  <si>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</si>
  <si>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</si>
  <si>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</si>
  <si>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</si>
  <si>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</si>
  <si>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</si>
  <si>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</si>
  <si>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</si>
  <si>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</si>
  <si>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</si>
  <si>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</si>
  <si>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</si>
  <si>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</si>
  <si>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</si>
  <si>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</si>
  <si>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</si>
  <si>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</si>
  <si>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</si>
  <si>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</si>
  <si>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</si>
  <si>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</si>
  <si>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</si>
  <si>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</si>
  <si>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</si>
  <si>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</si>
  <si>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</si>
  <si>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</si>
  <si>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</si>
  <si>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</si>
  <si>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</si>
  <si>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</si>
  <si>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</si>
  <si>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</si>
  <si>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</si>
  <si>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</si>
  <si>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</si>
  <si>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</si>
  <si>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</si>
  <si>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</si>
  <si>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</si>
  <si>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</si>
  <si>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</si>
  <si>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</si>
  <si>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</si>
  <si>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</si>
  <si>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</si>
  <si>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</si>
  <si>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</si>
  <si>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</si>
  <si>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</si>
  <si>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</si>
  <si>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</si>
  <si>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</si>
  <si>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</si>
  <si>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</si>
  <si>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</si>
  <si>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</si>
  <si>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</si>
  <si>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</si>
  <si>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</si>
  <si>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</si>
  <si>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</si>
  <si>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</si>
  <si>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</si>
  <si>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</si>
  <si>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</si>
  <si>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</si>
  <si>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</si>
  <si>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</si>
  <si>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</si>
  <si>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</si>
  <si>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</si>
  <si>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</si>
  <si>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</si>
  <si>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</si>
  <si>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</si>
  <si>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</si>
  <si>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</si>
  <si>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</si>
  <si>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</si>
  <si>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</si>
  <si>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</si>
  <si>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</si>
  <si>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</si>
  <si>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</si>
  <si>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</si>
  <si>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</si>
  <si>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</si>
  <si>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</si>
  <si>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</si>
  <si>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</si>
  <si>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</si>
  <si>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</si>
  <si>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</si>
  <si>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</si>
  <si>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</si>
  <si>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</si>
  <si>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</si>
  <si>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</si>
  <si>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</si>
  <si>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</si>
  <si>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</si>
  <si>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</si>
  <si>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</si>
  <si>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</si>
  <si>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</si>
  <si>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</si>
  <si>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</si>
  <si>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</si>
  <si>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</si>
  <si>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</si>
  <si>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</si>
  <si>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</si>
  <si>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</si>
  <si>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</si>
  <si>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</si>
  <si>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</si>
  <si>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</si>
  <si>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</si>
  <si>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</si>
  <si>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</si>
  <si>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</si>
  <si>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</si>
  <si>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</si>
  <si>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</si>
  <si>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</si>
  <si>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</si>
  <si>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</si>
  <si>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</si>
  <si>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</si>
  <si>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</si>
  <si>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</si>
  <si>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</si>
  <si>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</si>
  <si>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</si>
  <si>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</si>
  <si>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</si>
  <si>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</si>
  <si>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</si>
  <si>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</si>
  <si>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</si>
  <si>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</si>
  <si>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</si>
  <si>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</si>
  <si>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</si>
  <si>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</si>
  <si>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</si>
  <si>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</si>
  <si>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</si>
  <si>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</si>
  <si>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</si>
  <si>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</si>
  <si>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</si>
  <si>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</si>
  <si>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</si>
  <si>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</si>
  <si>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</si>
  <si>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</si>
  <si>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</si>
  <si>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</si>
  <si>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</si>
  <si>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</si>
  <si>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</si>
  <si>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</si>
  <si>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</si>
  <si>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</si>
  <si>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</si>
  <si>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</si>
  <si>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</si>
  <si>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</si>
  <si>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</si>
  <si>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</si>
  <si>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</si>
  <si>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</si>
  <si>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</si>
  <si>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</si>
  <si>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</si>
  <si>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</si>
  <si>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</si>
  <si>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</si>
  <si>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</si>
  <si>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</si>
  <si>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</si>
  <si>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</si>
  <si>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</si>
  <si>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</si>
  <si>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</si>
  <si>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</si>
  <si>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</si>
  <si>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</si>
  <si>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</si>
  <si>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</si>
  <si>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</si>
  <si>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</si>
  <si>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</si>
  <si>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</si>
  <si>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</si>
  <si>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</si>
  <si>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</si>
  <si>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</si>
  <si>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</si>
  <si>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</si>
  <si>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</si>
  <si>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</si>
  <si>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</si>
  <si>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</si>
  <si>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</si>
  <si>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</si>
  <si>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</si>
  <si>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</si>
  <si>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</si>
  <si>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</si>
  <si>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</si>
  <si>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</si>
  <si>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</si>
  <si>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</si>
  <si>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</si>
  <si>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</si>
  <si>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</si>
  <si>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</si>
  <si>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</si>
  <si>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</si>
  <si>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</si>
  <si>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</si>
  <si>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</si>
  <si>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</si>
  <si>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</si>
  <si>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</si>
  <si>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</si>
  <si>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</si>
  <si>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</si>
  <si>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</si>
  <si>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</si>
  <si>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</si>
  <si>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</si>
  <si>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</si>
  <si>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</si>
  <si>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</si>
  <si>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</si>
  <si>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</si>
  <si>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</si>
  <si>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</si>
  <si>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</si>
  <si>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</si>
  <si>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</si>
  <si>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</si>
  <si>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</si>
  <si>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</si>
  <si>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</si>
  <si>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</si>
  <si>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</si>
  <si>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</si>
  <si>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</si>
  <si>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</si>
  <si>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</si>
  <si>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</si>
  <si>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</si>
  <si>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</si>
  <si>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</si>
  <si>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</si>
  <si>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</si>
  <si>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</si>
  <si>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</si>
  <si>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</si>
  <si>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</si>
  <si>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</si>
  <si>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</si>
  <si>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</si>
  <si>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</si>
  <si>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</si>
  <si>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</si>
  <si>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</si>
  <si>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</si>
  <si>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</si>
  <si>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</si>
  <si>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</si>
  <si>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</si>
  <si>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</si>
  <si>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</si>
  <si>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</si>
  <si>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</si>
  <si>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</si>
  <si>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</si>
  <si>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</si>
  <si>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</si>
  <si>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</si>
  <si>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</si>
  <si>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</si>
  <si>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</si>
  <si>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</si>
  <si>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</si>
  <si>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</si>
  <si>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</si>
  <si>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</si>
  <si>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</si>
  <si>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</si>
  <si>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</si>
  <si>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</si>
  <si>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</si>
  <si>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</si>
  <si>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</si>
  <si>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</si>
  <si>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</si>
  <si>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</si>
  <si>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</si>
  <si>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</si>
  <si>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</si>
  <si>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</si>
  <si>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</si>
  <si>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</si>
  <si>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</si>
  <si>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</si>
  <si>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</si>
  <si>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</si>
  <si>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</si>
  <si>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</si>
  <si>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</si>
  <si>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</si>
  <si>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</si>
  <si>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</si>
  <si>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</si>
  <si>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</si>
  <si>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</si>
  <si>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</si>
  <si>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</si>
  <si>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</si>
  <si>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</si>
  <si>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</si>
  <si>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</si>
  <si>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</si>
  <si>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</si>
  <si>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</si>
  <si>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</si>
  <si>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</si>
  <si>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</si>
  <si>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</si>
  <si>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</si>
  <si>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</si>
  <si>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</si>
  <si>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</si>
  <si>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</si>
  <si>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</si>
  <si>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</si>
  <si>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</si>
  <si>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</si>
  <si>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</si>
  <si>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</si>
  <si>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</si>
  <si>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</si>
  <si>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</si>
  <si>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</si>
  <si>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</si>
  <si>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</si>
  <si>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</si>
  <si>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</si>
  <si>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</si>
  <si>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</si>
  <si>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</si>
  <si>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</si>
  <si>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</si>
  <si>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</si>
  <si>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</si>
  <si>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</si>
  <si>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</si>
  <si>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</si>
  <si>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</si>
  <si>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</si>
  <si>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</si>
  <si>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</si>
  <si>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</si>
  <si>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</si>
  <si>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</si>
  <si>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</si>
  <si>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</si>
  <si>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</si>
  <si>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</si>
  <si>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</si>
  <si>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</si>
  <si>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</si>
  <si>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</si>
  <si>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</si>
  <si>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</si>
  <si>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</si>
  <si>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</si>
  <si>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</si>
  <si>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</si>
  <si>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</si>
  <si>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</si>
  <si>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</si>
  <si>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</si>
  <si>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</si>
  <si>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</si>
  <si>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</si>
  <si>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</si>
  <si>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</si>
  <si>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</si>
  <si>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</si>
  <si>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</si>
  <si>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</si>
  <si>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</si>
  <si>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</si>
  <si>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</si>
  <si>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</si>
  <si>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</si>
  <si>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</si>
  <si>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</si>
  <si>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</si>
  <si>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</si>
  <si>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</si>
  <si>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</si>
  <si>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</si>
  <si>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</si>
  <si>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</si>
  <si>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</si>
  <si>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</si>
  <si>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</si>
  <si>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</si>
  <si>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</si>
  <si>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</si>
  <si>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</si>
  <si>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</si>
  <si>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</si>
  <si>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</si>
  <si>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</si>
  <si>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</si>
  <si>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</si>
  <si>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</si>
  <si>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</si>
  <si>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</si>
  <si>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</si>
  <si>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</si>
  <si>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</si>
  <si>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</si>
  <si>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</si>
  <si>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</si>
  <si>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</si>
  <si>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</si>
  <si>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</si>
  <si>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</si>
  <si>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</si>
  <si>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</si>
  <si>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</si>
  <si>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</si>
  <si>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</si>
  <si>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</si>
  <si>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</si>
  <si>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</si>
  <si>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</si>
  <si>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</si>
  <si>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</si>
  <si>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</si>
  <si>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</si>
  <si>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</si>
  <si>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</si>
  <si>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</si>
  <si>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</si>
  <si>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</si>
  <si>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</si>
  <si>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</si>
  <si>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</si>
  <si>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</si>
  <si>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</si>
  <si>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</si>
  <si>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</si>
  <si>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</si>
  <si>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</si>
  <si>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</si>
  <si>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</si>
  <si>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</si>
  <si>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</si>
  <si>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</si>
  <si>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</si>
  <si>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</si>
  <si>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</si>
  <si>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</si>
  <si>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</si>
  <si>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</si>
  <si>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</si>
  <si>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</si>
  <si>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</si>
  <si>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</si>
  <si>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</si>
  <si>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</si>
  <si>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</si>
  <si>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</si>
  <si>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</si>
  <si>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</si>
  <si>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</si>
  <si>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</si>
  <si>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</si>
  <si>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</si>
  <si>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</si>
  <si>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</si>
  <si>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</si>
  <si>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</si>
  <si>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</si>
  <si>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</si>
  <si>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</si>
  <si>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</si>
  <si>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</si>
  <si>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</si>
  <si>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</si>
  <si>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</si>
  <si>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</si>
  <si>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</si>
  <si>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</si>
  <si>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</si>
  <si>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</si>
  <si>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</si>
  <si>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</si>
  <si>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</si>
  <si>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</si>
  <si>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</si>
  <si>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</si>
  <si>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</si>
  <si>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</si>
  <si>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</si>
  <si>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</si>
  <si>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</si>
  <si>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</si>
  <si>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</si>
  <si>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</si>
  <si>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</si>
  <si>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</si>
  <si>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</si>
  <si>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</si>
  <si>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</si>
  <si>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</si>
  <si>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</si>
  <si>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</si>
  <si>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</si>
  <si>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</si>
  <si>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</si>
  <si>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</si>
  <si>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</si>
  <si>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</si>
  <si>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</si>
  <si>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</si>
  <si>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</si>
  <si>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</si>
  <si>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</si>
  <si>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</si>
  <si>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</si>
  <si>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</si>
  <si>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</si>
  <si>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</si>
  <si>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</si>
  <si>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</si>
  <si>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</si>
  <si>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</si>
  <si>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</si>
  <si>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</si>
  <si>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</si>
  <si>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</si>
  <si>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</si>
  <si>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</si>
  <si>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</si>
  <si>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</si>
  <si>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</si>
  <si>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</si>
  <si>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</si>
  <si>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</si>
  <si>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</si>
  <si>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</si>
  <si>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</si>
  <si>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</si>
  <si>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</si>
  <si>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</si>
  <si>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</si>
  <si>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</si>
  <si>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</si>
  <si>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</si>
  <si>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</si>
  <si>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</si>
  <si>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</si>
  <si>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</si>
  <si>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</si>
  <si>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</si>
  <si>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</si>
  <si>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</si>
  <si>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</si>
  <si>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</si>
  <si>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</si>
  <si>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</si>
  <si>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</si>
  <si>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</si>
  <si>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</si>
  <si>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</si>
  <si>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</si>
  <si>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</si>
  <si>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</si>
  <si>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</si>
  <si>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</si>
  <si>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</si>
  <si>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</si>
  <si>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</si>
  <si>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</si>
  <si>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</si>
  <si>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</si>
  <si>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</si>
  <si>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</si>
  <si>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</si>
  <si>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</si>
  <si>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</si>
  <si>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</si>
  <si>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</si>
  <si>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</si>
  <si>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</si>
  <si>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</si>
  <si>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</si>
  <si>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</si>
  <si>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</si>
  <si>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</si>
  <si>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</si>
  <si>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</si>
  <si>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</si>
  <si>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</si>
  <si>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</si>
  <si>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</si>
  <si>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</si>
  <si>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</si>
  <si>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</si>
  <si>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</si>
  <si>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</si>
  <si>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</si>
  <si>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</si>
  <si>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</si>
  <si>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</si>
  <si>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</si>
  <si>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</si>
  <si>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</si>
  <si>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</si>
  <si>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</si>
  <si>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</si>
  <si>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</si>
  <si>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</si>
  <si>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</si>
  <si>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</si>
  <si>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</si>
  <si>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</si>
  <si>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</si>
  <si>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</si>
  <si>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</si>
  <si>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</si>
  <si>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</si>
  <si>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</si>
  <si>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</si>
  <si>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</si>
  <si>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</si>
  <si>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</si>
  <si>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</si>
  <si>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</si>
  <si>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</si>
  <si>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</si>
  <si>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</si>
  <si>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</si>
  <si>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</si>
  <si>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</si>
  <si>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</si>
  <si>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</si>
  <si>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</si>
  <si>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</si>
  <si>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</si>
  <si>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</si>
  <si>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</si>
  <si>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</si>
  <si>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</si>
  <si>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</si>
  <si>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</si>
  <si>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</si>
  <si>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</si>
  <si>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</si>
  <si>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</si>
  <si>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</si>
  <si>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</si>
  <si>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</si>
  <si>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</si>
  <si>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</si>
  <si>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</si>
  <si>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</si>
  <si>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</si>
  <si>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</si>
  <si>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</si>
  <si>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</si>
  <si>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</si>
  <si>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</si>
  <si>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</si>
  <si>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</si>
  <si>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</si>
  <si>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</si>
  <si>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</si>
  <si>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</si>
  <si>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</si>
  <si>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</si>
  <si>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</si>
  <si>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</si>
  <si>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</si>
  <si>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</si>
  <si>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</si>
  <si>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</si>
  <si>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</si>
  <si>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</si>
  <si>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</si>
  <si>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</si>
  <si>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</si>
  <si>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</si>
  <si>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</si>
  <si>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</si>
  <si>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</si>
  <si>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</si>
  <si>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</si>
  <si>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</si>
  <si>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</si>
  <si>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</si>
  <si>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</si>
  <si>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</si>
  <si>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</si>
  <si>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</si>
  <si>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</si>
  <si>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</si>
  <si>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</si>
  <si>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</si>
  <si>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</si>
  <si>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</si>
  <si>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</si>
  <si>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</si>
  <si>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</si>
  <si>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</si>
  <si>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</si>
  <si>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</si>
  <si>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</si>
  <si>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</si>
  <si>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</si>
  <si>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</si>
  <si>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</si>
  <si>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</si>
  <si>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</si>
  <si>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</si>
  <si>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</si>
  <si>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</si>
  <si>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</si>
  <si>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</si>
  <si>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</si>
  <si>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</si>
  <si>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</si>
  <si>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</si>
  <si>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</si>
  <si>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</si>
  <si>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</si>
  <si>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</si>
  <si>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</si>
  <si>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</si>
  <si>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</si>
  <si>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</si>
  <si>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</si>
  <si>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</si>
  <si>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</si>
  <si>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</si>
  <si>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</si>
  <si>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</si>
  <si>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</si>
  <si>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</si>
  <si>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</si>
  <si>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</si>
  <si>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</si>
  <si>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</si>
  <si>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</si>
  <si>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</si>
  <si>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</si>
  <si>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</si>
  <si>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</si>
  <si>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</si>
  <si>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</si>
  <si>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</si>
  <si>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</si>
  <si>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</si>
  <si>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</si>
  <si>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</si>
  <si>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</si>
  <si>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</si>
  <si>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</si>
  <si>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</si>
  <si>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</si>
  <si>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</si>
  <si>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</si>
  <si>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</si>
  <si>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</si>
  <si>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</si>
  <si>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</si>
  <si>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</si>
  <si>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</si>
  <si>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</si>
  <si>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</si>
  <si>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</si>
  <si>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</si>
  <si>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</si>
  <si>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</si>
  <si>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</si>
  <si>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</si>
  <si>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</si>
  <si>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</si>
  <si>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</si>
  <si>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</si>
  <si>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</si>
  <si>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</si>
  <si>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</si>
  <si>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</si>
  <si>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</si>
  <si>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</si>
  <si>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</si>
  <si>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</si>
  <si>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</si>
  <si>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</si>
  <si>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</si>
  <si>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</si>
  <si>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</si>
  <si>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</si>
  <si>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</si>
  <si>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</si>
  <si>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</si>
  <si>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</si>
  <si>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</si>
  <si>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</si>
  <si>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</si>
  <si>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</si>
  <si>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</si>
  <si>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</si>
  <si>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</si>
  <si>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</si>
  <si>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</si>
  <si>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</si>
  <si>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</si>
  <si>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</si>
  <si>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</si>
  <si>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</si>
  <si>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</si>
  <si>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</si>
  <si>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</si>
  <si>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</si>
  <si>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</si>
  <si>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</si>
  <si>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</si>
  <si>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</si>
  <si>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</si>
  <si>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</si>
  <si>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</si>
  <si>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</si>
  <si>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</si>
  <si>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</si>
  <si>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</si>
  <si>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</si>
  <si>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</si>
  <si>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</si>
  <si>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</si>
  <si>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</si>
  <si>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</si>
  <si>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</si>
  <si>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</si>
  <si>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</si>
  <si>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</si>
  <si>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</si>
  <si>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</si>
  <si>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</si>
  <si>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</si>
  <si>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</si>
  <si>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</si>
  <si>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</si>
  <si>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</si>
  <si>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</si>
  <si>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</si>
  <si>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</si>
  <si>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</si>
  <si>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</si>
  <si>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</si>
  <si>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</si>
  <si>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</si>
  <si>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</si>
  <si>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</si>
  <si>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</si>
  <si>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</si>
  <si>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</si>
  <si>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</si>
  <si>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</si>
  <si>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</si>
  <si>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</si>
  <si>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</si>
  <si>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</si>
  <si>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</si>
  <si>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</si>
  <si>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</si>
  <si>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</si>
  <si>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</si>
  <si>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</si>
  <si>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</si>
  <si>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</si>
  <si>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</si>
  <si>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</si>
  <si>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</si>
  <si>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</si>
  <si>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</si>
  <si>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</si>
  <si>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</si>
  <si>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</si>
  <si>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</si>
  <si>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</si>
  <si>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</si>
  <si>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</si>
  <si>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</si>
  <si>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</si>
  <si>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</si>
  <si>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</si>
  <si>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</si>
  <si>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</si>
  <si>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</si>
  <si>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</si>
  <si>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</si>
  <si>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</si>
  <si>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</si>
  <si>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</si>
  <si>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</si>
  <si>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</si>
  <si>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</si>
  <si>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</si>
  <si>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</si>
  <si>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</si>
  <si>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</si>
  <si>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</si>
  <si>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</si>
  <si>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</si>
  <si>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</si>
  <si>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</si>
  <si>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</si>
  <si>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</si>
  <si>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</si>
  <si>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</si>
  <si>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</si>
  <si>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</si>
  <si>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</si>
  <si>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</si>
  <si>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</si>
  <si>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</si>
  <si>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</si>
  <si>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</si>
  <si>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</si>
  <si>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</si>
  <si>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</si>
  <si>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</si>
  <si>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</si>
  <si>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</si>
  <si>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</si>
  <si>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</si>
  <si>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</si>
  <si>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</si>
  <si>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</si>
  <si>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</si>
  <si>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</si>
  <si>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</si>
  <si>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</si>
  <si>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</si>
  <si>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</si>
  <si>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</si>
  <si>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</si>
  <si>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</si>
  <si>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</si>
  <si>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</si>
  <si>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</si>
  <si>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</si>
  <si>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</si>
  <si>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</si>
  <si>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</si>
  <si>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</si>
  <si>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</si>
  <si>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</si>
  <si>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</si>
  <si>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</si>
  <si>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</si>
  <si>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</si>
  <si>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</si>
  <si>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</si>
  <si>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</si>
  <si>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</si>
  <si>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</si>
  <si>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</si>
  <si>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</si>
  <si>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</si>
  <si>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</si>
  <si>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</si>
  <si>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</si>
  <si>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</si>
  <si>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</si>
  <si>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</si>
  <si>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</si>
  <si>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</si>
  <si>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</si>
  <si>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</si>
  <si>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</si>
  <si>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</si>
  <si>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</si>
  <si>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</si>
  <si>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</si>
  <si>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</si>
  <si>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</si>
  <si>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</si>
  <si>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</si>
  <si>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</si>
  <si>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</si>
  <si>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</si>
  <si>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</si>
  <si>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</si>
  <si>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</si>
  <si>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</si>
  <si>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</si>
  <si>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</si>
  <si>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</si>
  <si>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</si>
  <si>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</si>
  <si>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</si>
  <si>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</si>
  <si>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</si>
  <si>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</si>
  <si>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</si>
  <si>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</si>
  <si>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</si>
  <si>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</si>
  <si>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</si>
  <si>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</si>
  <si>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</si>
  <si>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</si>
  <si>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</si>
  <si>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</si>
  <si>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</si>
  <si>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</si>
  <si>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</si>
  <si>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</si>
  <si>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</si>
  <si>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</si>
  <si>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</si>
  <si>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</si>
  <si>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</si>
  <si>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</si>
  <si>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</si>
  <si>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</si>
  <si>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</si>
  <si>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</si>
  <si>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</si>
  <si>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</si>
  <si>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</si>
  <si>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</si>
  <si>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</si>
  <si>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</si>
  <si>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</si>
  <si>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</si>
  <si>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</si>
  <si>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</si>
  <si>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</si>
  <si>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</si>
  <si>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</si>
  <si>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</si>
  <si>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</si>
  <si>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</si>
  <si>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</si>
  <si>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</si>
  <si>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</si>
  <si>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</si>
  <si>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</si>
  <si>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</si>
  <si>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</si>
  <si>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</si>
  <si>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</si>
  <si>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</si>
  <si>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</si>
  <si>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</si>
  <si>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</si>
  <si>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</si>
  <si>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</si>
  <si>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</si>
  <si>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</si>
  <si>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</si>
  <si>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</si>
  <si>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</si>
  <si>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</si>
  <si>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</si>
  <si>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</si>
  <si>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</si>
  <si>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</si>
  <si>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</si>
  <si>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</si>
  <si>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</si>
  <si>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</si>
  <si>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</si>
  <si>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</si>
  <si>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</si>
  <si>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</si>
  <si>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</si>
  <si>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</si>
  <si>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</si>
  <si>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</si>
  <si>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</si>
  <si>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</si>
  <si>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</si>
  <si>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</si>
  <si>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</si>
  <si>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</si>
  <si>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</si>
  <si>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</si>
  <si>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</si>
  <si>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</si>
  <si>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</si>
  <si>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</si>
  <si>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</si>
  <si>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</si>
  <si>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</si>
  <si>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</si>
  <si>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</si>
  <si>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</si>
  <si>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</si>
  <si>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</si>
  <si>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</si>
  <si>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</si>
  <si>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</si>
  <si>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</si>
  <si>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</si>
  <si>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</si>
  <si>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</si>
  <si>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</si>
  <si>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</si>
  <si>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</si>
  <si>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</si>
  <si>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</si>
  <si>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</si>
  <si>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</si>
  <si>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</si>
  <si>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</si>
  <si>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</si>
  <si>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</si>
  <si>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</si>
  <si>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</si>
  <si>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</si>
  <si>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</si>
  <si>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</si>
  <si>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</si>
  <si>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</si>
  <si>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</si>
  <si>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</si>
  <si>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</si>
  <si>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</si>
  <si>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</si>
  <si>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</si>
  <si>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</si>
  <si>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</si>
  <si>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</si>
  <si>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</si>
  <si>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</si>
  <si>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</si>
  <si>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</si>
  <si>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</si>
  <si>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</si>
  <si>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</si>
  <si>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</si>
  <si>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</si>
  <si>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</si>
  <si>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</si>
  <si>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</si>
  <si>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</si>
  <si>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</si>
  <si>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</si>
  <si>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</si>
  <si>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</si>
  <si>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</si>
  <si>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</si>
  <si>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</si>
  <si>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</si>
  <si>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</si>
  <si>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</si>
  <si>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</si>
  <si>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</si>
  <si>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</si>
  <si>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</si>
  <si>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</si>
  <si>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</si>
  <si>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</si>
  <si>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</si>
  <si>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</si>
  <si>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</si>
  <si>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</si>
  <si>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</si>
  <si>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</si>
  <si>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</si>
  <si>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</si>
  <si>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</si>
  <si>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</si>
  <si>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</si>
  <si>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</si>
  <si>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</si>
  <si>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</si>
  <si>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</si>
  <si>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</si>
  <si>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</si>
  <si>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</si>
  <si>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</si>
  <si>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</si>
  <si>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</si>
  <si>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</si>
  <si>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</si>
  <si>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</si>
  <si>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</si>
  <si>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</si>
  <si>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</si>
  <si>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</si>
  <si>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</si>
  <si>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</si>
  <si>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</si>
  <si>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</si>
  <si>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</si>
  <si>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</si>
  <si>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</si>
  <si>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</si>
  <si>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</si>
  <si>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</si>
  <si>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</si>
  <si>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</si>
  <si>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</si>
  <si>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</si>
  <si>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</si>
  <si>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</si>
  <si>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</si>
  <si>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</si>
  <si>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</si>
  <si>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</si>
  <si>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</si>
  <si>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</si>
  <si>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</si>
  <si>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</si>
  <si>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</si>
  <si>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</si>
  <si>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</si>
  <si>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</si>
  <si>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</si>
  <si>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</si>
  <si>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</si>
  <si>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</si>
  <si>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</si>
  <si>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</si>
  <si>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</si>
  <si>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</si>
  <si>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</si>
  <si>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</si>
  <si>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</si>
  <si>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</si>
  <si>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</si>
  <si>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</si>
  <si>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</si>
  <si>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</si>
  <si>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</si>
  <si>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</si>
  <si>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</si>
  <si>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</si>
  <si>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</si>
  <si>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</si>
  <si>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</si>
  <si>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</si>
  <si>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</si>
  <si>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</si>
  <si>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</si>
  <si>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</si>
  <si>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</si>
  <si>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</si>
  <si>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</si>
  <si>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</si>
  <si>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</si>
  <si>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</si>
  <si>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</si>
  <si>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</si>
  <si>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</si>
  <si>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</si>
  <si>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</si>
  <si>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</si>
  <si>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</si>
  <si>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</si>
  <si>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</si>
  <si>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</si>
  <si>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</si>
  <si>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</si>
  <si>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</si>
  <si>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</si>
  <si>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</si>
  <si>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</si>
  <si>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</si>
  <si>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</si>
  <si>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</si>
  <si>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</si>
  <si>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</si>
  <si>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</si>
  <si>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</si>
  <si>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</si>
  <si>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</si>
  <si>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</si>
  <si>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</si>
  <si>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</si>
  <si>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</si>
  <si>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</si>
  <si>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</si>
  <si>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</si>
  <si>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</si>
  <si>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</si>
  <si>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</si>
  <si>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</si>
  <si>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</si>
  <si>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</si>
  <si>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</si>
  <si>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</si>
  <si>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</si>
  <si>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</si>
  <si>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</si>
  <si>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</si>
  <si>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</si>
  <si>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</si>
  <si>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</si>
  <si>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</si>
  <si>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</si>
  <si>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</si>
  <si>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</si>
  <si>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</si>
  <si>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</si>
  <si>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</si>
  <si>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</si>
  <si>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</si>
  <si>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</si>
  <si>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</si>
  <si>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</si>
  <si>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</si>
  <si>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</si>
  <si>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</si>
  <si>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</si>
  <si>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</si>
  <si>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</si>
  <si>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</si>
  <si>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</si>
  <si>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</si>
  <si>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</si>
  <si>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</si>
  <si>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</si>
  <si>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</si>
  <si>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</si>
  <si>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</si>
  <si>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</si>
  <si>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</si>
  <si>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</si>
  <si>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</si>
  <si>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</si>
  <si>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</si>
  <si>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</si>
  <si>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</si>
  <si>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</si>
  <si>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</si>
  <si>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</si>
  <si>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</si>
  <si>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</si>
  <si>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</si>
  <si>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</si>
  <si>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</si>
  <si>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</si>
  <si>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</si>
  <si>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</si>
  <si>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</si>
  <si>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</si>
  <si>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</si>
  <si>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</si>
  <si>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</si>
  <si>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</si>
  <si>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</si>
  <si>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</si>
  <si>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</si>
  <si>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</si>
  <si>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</si>
  <si>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</si>
  <si>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</si>
  <si>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</si>
  <si>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</si>
  <si>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</si>
  <si>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</si>
  <si>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</si>
  <si>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</si>
  <si>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</si>
  <si>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</si>
  <si>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</si>
  <si>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</si>
  <si>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</si>
  <si>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</si>
  <si>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</si>
  <si>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</si>
  <si>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</si>
  <si>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</si>
  <si>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</si>
  <si>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</si>
  <si>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</si>
  <si>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</si>
  <si>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</si>
  <si>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</si>
  <si>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</si>
  <si>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</si>
  <si>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</si>
  <si>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</si>
  <si>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</si>
  <si>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</si>
  <si>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</si>
  <si>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</si>
  <si>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</si>
  <si>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</si>
  <si>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</si>
  <si>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</si>
  <si>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</si>
  <si>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</si>
  <si>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</si>
  <si>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</si>
  <si>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</si>
  <si>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</si>
  <si>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</si>
  <si>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</si>
  <si>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</si>
  <si>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</si>
  <si>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</si>
  <si>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</si>
  <si>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</si>
  <si>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</si>
  <si>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</si>
  <si>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</si>
  <si>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</si>
  <si>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</si>
  <si>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</si>
  <si>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</si>
  <si>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</si>
  <si>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</si>
  <si>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</si>
  <si>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</si>
  <si>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</si>
  <si>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</si>
  <si>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</si>
  <si>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</si>
  <si>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</si>
  <si>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</si>
  <si>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</si>
  <si>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</si>
  <si>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</si>
  <si>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</si>
  <si>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</si>
  <si>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</si>
  <si>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</si>
  <si>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</si>
  <si>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</si>
  <si>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</si>
  <si>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</si>
  <si>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</si>
  <si>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</si>
  <si>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</si>
  <si>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</si>
  <si>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</si>
  <si>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</si>
  <si>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</si>
  <si>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</si>
  <si>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</si>
  <si>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</si>
  <si>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</si>
  <si>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</si>
  <si>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</si>
  <si>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</si>
  <si>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</si>
  <si>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</si>
  <si>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</si>
  <si>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</si>
  <si>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</si>
  <si>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</si>
  <si>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</si>
  <si>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</si>
  <si>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</si>
  <si>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</si>
  <si>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</si>
  <si>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</si>
  <si>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</si>
  <si>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</si>
  <si>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</si>
  <si>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</si>
  <si>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</si>
  <si>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</si>
  <si>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</si>
  <si>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</si>
  <si>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</si>
  <si>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</si>
  <si>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</si>
  <si>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</si>
  <si>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</si>
  <si>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</si>
  <si>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</si>
  <si>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</si>
  <si>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</si>
  <si>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</si>
  <si>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</si>
  <si>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</si>
  <si>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</si>
  <si>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</si>
  <si>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</si>
  <si>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</si>
  <si>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</si>
  <si>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</si>
  <si>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</si>
  <si>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</si>
  <si>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</si>
  <si>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</si>
  <si>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</si>
  <si>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</si>
  <si>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</si>
  <si>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</si>
  <si>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</si>
  <si>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</si>
  <si>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</si>
  <si>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</si>
  <si>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</si>
  <si>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</si>
  <si>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</si>
  <si>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</si>
  <si>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</si>
  <si>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</si>
  <si>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</si>
  <si>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</si>
  <si>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</si>
  <si>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</si>
  <si>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</si>
  <si>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</si>
  <si>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</si>
  <si>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</si>
  <si>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</si>
  <si>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</si>
  <si>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</si>
  <si>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</si>
  <si>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</si>
  <si>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</si>
  <si>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</si>
  <si>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</si>
  <si>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</si>
  <si>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</si>
  <si>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</si>
  <si>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</si>
  <si>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</si>
  <si>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</si>
  <si>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</si>
  <si>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</si>
  <si>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</si>
  <si>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</si>
  <si>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</si>
  <si>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</si>
  <si>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</si>
  <si>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</si>
  <si>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</si>
  <si>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</si>
  <si>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</si>
  <si>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</si>
  <si>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</si>
  <si>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</si>
  <si>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</si>
  <si>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</si>
  <si>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</si>
  <si>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</si>
  <si>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</si>
  <si>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</si>
  <si>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</si>
  <si>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</si>
  <si>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</si>
  <si>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</si>
  <si>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</si>
  <si>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</si>
  <si>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</si>
  <si>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</si>
  <si>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</si>
  <si>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</si>
  <si>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</si>
  <si>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</si>
  <si>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</si>
  <si>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</si>
  <si>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</si>
  <si>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</si>
  <si>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</si>
  <si>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</si>
  <si>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</si>
  <si>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</si>
  <si>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</si>
  <si>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</si>
  <si>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</si>
  <si>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</si>
  <si>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</si>
  <si>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</si>
  <si>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</si>
  <si>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</si>
  <si>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</si>
  <si>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</si>
  <si>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</si>
  <si>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</si>
  <si>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</si>
  <si>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</si>
  <si>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</si>
  <si>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</si>
  <si>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</si>
  <si>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</si>
  <si>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</si>
  <si>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</si>
  <si>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</si>
  <si>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</si>
  <si>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</si>
  <si>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</si>
  <si>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</si>
  <si>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</si>
  <si>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</si>
  <si>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</si>
  <si>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</si>
  <si>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</si>
  <si>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</si>
  <si>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</si>
  <si>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</si>
  <si>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</si>
  <si>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</si>
  <si>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</si>
  <si>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</si>
  <si>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</si>
  <si>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</si>
  <si>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</si>
  <si>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</si>
  <si>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</si>
  <si>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</si>
  <si>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</si>
  <si>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</si>
  <si>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</si>
  <si>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</si>
  <si>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</si>
  <si>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</si>
  <si>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</si>
  <si>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</si>
  <si>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</si>
  <si>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</si>
  <si>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</si>
  <si>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</si>
  <si>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</si>
  <si>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</si>
  <si>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</si>
  <si>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</si>
  <si>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</si>
  <si>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</si>
  <si>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</si>
  <si>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</si>
  <si>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</si>
  <si>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</si>
  <si>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</si>
  <si>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</si>
  <si>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</si>
  <si>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</si>
  <si>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</si>
  <si>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</si>
  <si>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</si>
  <si>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</si>
  <si>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</si>
  <si>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</si>
  <si>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</si>
  <si>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</si>
  <si>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</si>
  <si>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</si>
  <si>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</si>
  <si>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</si>
  <si>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</si>
  <si>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</si>
  <si>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</si>
  <si>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</si>
  <si>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</si>
  <si>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</si>
  <si>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</si>
  <si>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</si>
  <si>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</si>
  <si>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</si>
  <si>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</si>
  <si>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</si>
  <si>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</si>
  <si>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</si>
  <si>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</si>
  <si>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</si>
  <si>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</si>
  <si>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</si>
  <si>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</si>
  <si>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</si>
  <si>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</si>
  <si>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</si>
  <si>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</si>
  <si>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</si>
  <si>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</si>
  <si>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</si>
  <si>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</si>
  <si>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</si>
  <si>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</si>
  <si>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</si>
  <si>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</si>
  <si>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</si>
  <si>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</si>
  <si>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</si>
  <si>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</si>
  <si>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</si>
  <si>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</si>
  <si>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</si>
  <si>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</si>
  <si>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</si>
  <si>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</si>
  <si>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</si>
  <si>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</si>
  <si>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</si>
  <si>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</si>
  <si>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</si>
  <si>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</si>
  <si>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</si>
  <si>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</si>
  <si>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</si>
  <si>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</si>
  <si>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</si>
  <si>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</si>
  <si>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</si>
  <si>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</si>
  <si>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</si>
  <si>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</si>
  <si>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</si>
  <si>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</si>
  <si>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</si>
  <si>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</si>
  <si>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</si>
  <si>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</si>
  <si>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</si>
  <si>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</si>
  <si>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</si>
  <si>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</si>
  <si>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</si>
  <si>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</si>
  <si>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</si>
  <si>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</si>
  <si>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</si>
  <si>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</si>
  <si>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</si>
  <si>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</si>
  <si>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</si>
  <si>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</si>
  <si>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</si>
  <si>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</si>
  <si>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</si>
  <si>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</si>
  <si>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</si>
  <si>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</si>
  <si>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</si>
  <si>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</si>
  <si>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</si>
  <si>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</si>
  <si>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</si>
  <si>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</si>
  <si>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</si>
  <si>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</si>
  <si>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</si>
  <si>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</si>
  <si>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</si>
  <si>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</si>
  <si>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</si>
  <si>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</si>
  <si>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</si>
  <si>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</si>
  <si>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</si>
  <si>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</si>
  <si>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</si>
  <si>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</si>
  <si>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</si>
  <si>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</si>
  <si>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</si>
  <si>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</si>
  <si>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</si>
  <si>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</si>
  <si>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</si>
  <si>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</si>
  <si>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</si>
  <si>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</si>
  <si>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</si>
  <si>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</si>
  <si>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</si>
  <si>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</si>
  <si>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</si>
  <si>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</si>
  <si>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</si>
  <si>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</si>
  <si>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</si>
  <si>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</si>
  <si>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</si>
  <si>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</si>
  <si>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</si>
  <si>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</si>
  <si>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</si>
  <si>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</si>
  <si>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</si>
  <si>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</si>
  <si>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</si>
  <si>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</si>
  <si>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</si>
  <si>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</si>
  <si>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</si>
  <si>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</si>
  <si>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</si>
  <si>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</si>
  <si>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</si>
  <si>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</si>
  <si>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</si>
  <si>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</si>
  <si>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</si>
  <si>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</si>
  <si>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</si>
  <si>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</si>
  <si>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</si>
  <si>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</si>
  <si>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</si>
  <si>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</si>
  <si>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</si>
  <si>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</si>
  <si>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</si>
  <si>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</si>
  <si>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</si>
  <si>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</si>
  <si>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</si>
  <si>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</si>
  <si>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</si>
  <si>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</si>
  <si>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</si>
  <si>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</si>
  <si>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</si>
  <si>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</si>
  <si>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</si>
  <si>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</si>
  <si>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</si>
  <si>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</si>
  <si>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</si>
  <si>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</si>
  <si>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</si>
  <si>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</si>
  <si>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</si>
  <si>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</si>
  <si>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</si>
  <si>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</si>
  <si>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</si>
  <si>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</si>
  <si>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</si>
  <si>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</si>
  <si>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</si>
  <si>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</si>
  <si>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</si>
  <si>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</si>
  <si>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</si>
  <si>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</si>
  <si>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</si>
  <si>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</si>
  <si>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</si>
  <si>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</si>
  <si>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</si>
  <si>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</si>
  <si>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</si>
  <si>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</si>
  <si>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</si>
  <si>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</si>
  <si>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</si>
  <si>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</si>
  <si>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</si>
  <si>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</si>
  <si>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</si>
  <si>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</si>
  <si>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</si>
  <si>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</si>
  <si>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</si>
  <si>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</si>
  <si>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</si>
  <si>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</si>
  <si>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</si>
  <si>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</si>
  <si>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</si>
  <si>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</si>
  <si>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</si>
  <si>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</si>
  <si>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</si>
  <si>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</si>
  <si>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</si>
  <si>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</si>
  <si>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</si>
  <si>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</si>
  <si>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</si>
  <si>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</si>
  <si>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</si>
  <si>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</si>
  <si>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</si>
  <si>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</si>
  <si>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</si>
  <si>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</si>
  <si>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</si>
  <si>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</si>
  <si>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</si>
  <si>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</si>
  <si>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</si>
  <si>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</si>
  <si>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</si>
  <si>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</si>
  <si>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</si>
  <si>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</si>
  <si>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</si>
  <si>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</si>
  <si>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</si>
  <si>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</si>
  <si>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</si>
  <si>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</si>
  <si>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</si>
  <si>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</si>
  <si>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</si>
  <si>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</si>
  <si>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</si>
  <si>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</si>
  <si>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</si>
  <si>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</si>
  <si>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</si>
  <si>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</si>
  <si>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</si>
  <si>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</si>
  <si>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</si>
  <si>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</si>
  <si>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</si>
  <si>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</si>
  <si>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</si>
  <si>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</si>
  <si>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</si>
  <si>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</si>
  <si>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</si>
  <si>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</si>
  <si>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</si>
  <si>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</si>
  <si>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</si>
  <si>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</si>
  <si>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</si>
  <si>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</si>
  <si>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</si>
  <si>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</si>
  <si>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</si>
  <si>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</si>
  <si>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</si>
  <si>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</si>
  <si>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</si>
  <si>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</si>
  <si>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</si>
  <si>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</si>
  <si>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</si>
  <si>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</si>
  <si>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</si>
  <si>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</si>
  <si>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</si>
  <si>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</si>
  <si>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</si>
  <si>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</si>
  <si>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</si>
  <si>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</si>
  <si>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</si>
  <si>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</si>
  <si>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</si>
  <si>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</si>
  <si>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</si>
  <si>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</si>
  <si>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</si>
  <si>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</si>
  <si>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</si>
  <si>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</si>
  <si>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</si>
  <si>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</si>
  <si>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</si>
  <si>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</si>
  <si>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</si>
  <si>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</si>
  <si>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</si>
  <si>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</si>
  <si>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</si>
  <si>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</si>
  <si>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</si>
  <si>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</si>
  <si>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</si>
  <si>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</si>
  <si>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</si>
  <si>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</si>
  <si>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</si>
  <si>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</si>
  <si>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</si>
  <si>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</si>
  <si>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</si>
  <si>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</si>
  <si>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</si>
  <si>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</si>
  <si>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</si>
  <si>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</si>
  <si>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</si>
  <si>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</si>
  <si>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</si>
  <si>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</si>
  <si>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</si>
  <si>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</si>
  <si>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</si>
  <si>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</si>
  <si>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</si>
  <si>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</si>
  <si>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</si>
  <si>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</si>
  <si>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</si>
  <si>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</si>
  <si>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</si>
  <si>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</si>
  <si>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</si>
  <si>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</si>
  <si>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</si>
  <si>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</si>
  <si>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</si>
  <si>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</si>
  <si>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</si>
  <si>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</si>
  <si>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</si>
  <si>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</si>
  <si>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</si>
  <si>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</si>
  <si>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</si>
  <si>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</si>
  <si>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</si>
  <si>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</si>
  <si>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</si>
  <si>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</si>
  <si>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</si>
  <si>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</si>
  <si>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</si>
  <si>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</si>
  <si>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</si>
  <si>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</si>
  <si>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</si>
  <si>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</si>
  <si>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</si>
  <si>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</si>
  <si>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</si>
  <si>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</si>
  <si>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</si>
  <si>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</si>
  <si>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</si>
  <si>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</si>
  <si>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</si>
  <si>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</si>
  <si>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</si>
  <si>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</si>
  <si>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</si>
  <si>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</si>
  <si>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</si>
  <si>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</si>
  <si>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</si>
  <si>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</si>
  <si>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</si>
  <si>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</si>
  <si>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</si>
  <si>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</si>
  <si>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</si>
  <si>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</si>
  <si>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</si>
  <si>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</si>
  <si>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</si>
  <si>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</si>
  <si>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</si>
  <si>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</si>
  <si>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</si>
  <si>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</si>
  <si>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</si>
  <si>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</si>
  <si>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</si>
  <si>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</si>
  <si>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</si>
  <si>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</si>
  <si>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</si>
  <si>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</si>
  <si>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</si>
  <si>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</si>
  <si>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</si>
  <si>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</si>
  <si>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</si>
  <si>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</si>
  <si>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</si>
  <si>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</si>
  <si>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</si>
  <si>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</si>
  <si>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</si>
  <si>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</si>
  <si>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</si>
  <si>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</si>
  <si>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</si>
  <si>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</si>
  <si>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</si>
  <si>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</si>
  <si>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</si>
  <si>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</si>
  <si>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</si>
  <si>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</si>
  <si>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</si>
  <si>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</si>
  <si>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</si>
  <si>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</si>
  <si>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</si>
  <si>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</si>
  <si>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</si>
  <si>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</si>
  <si>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</si>
  <si>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</si>
  <si>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</si>
  <si>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</si>
  <si>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</si>
  <si>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</si>
  <si>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</si>
  <si>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</si>
  <si>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</si>
  <si>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</si>
  <si>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</si>
  <si>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</si>
  <si>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</si>
  <si>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</si>
  <si>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</si>
  <si>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</si>
  <si>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</si>
  <si>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</si>
  <si>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</si>
  <si>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</si>
  <si>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</si>
  <si>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</si>
  <si>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</si>
  <si>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</si>
  <si>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</si>
  <si>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</si>
  <si>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</si>
  <si>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</si>
  <si>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</si>
  <si>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</si>
  <si>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</si>
  <si>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</si>
  <si>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</si>
  <si>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</si>
  <si>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</si>
  <si>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</si>
  <si>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</si>
  <si>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</si>
  <si>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</si>
  <si>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</si>
  <si>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</si>
  <si>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</si>
  <si>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</si>
  <si>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</si>
  <si>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</si>
  <si>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</si>
  <si>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</si>
  <si>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</si>
  <si>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</si>
  <si>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</si>
  <si>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</si>
  <si>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</si>
  <si>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</si>
  <si>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</si>
  <si>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</si>
  <si>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</si>
  <si>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</si>
  <si>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</si>
  <si>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</si>
  <si>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</si>
  <si>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</si>
  <si>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</si>
  <si>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</si>
  <si>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</si>
  <si>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</si>
  <si>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</si>
  <si>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</si>
  <si>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</si>
  <si>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</si>
  <si>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</si>
  <si>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</si>
  <si>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</si>
  <si>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</si>
  <si>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</si>
  <si>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</si>
  <si>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</si>
  <si>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</si>
  <si>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</si>
  <si>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</si>
  <si>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</si>
  <si>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</si>
  <si>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</si>
  <si>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</si>
  <si>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</si>
  <si>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</si>
  <si>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</si>
  <si>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</si>
  <si>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</si>
  <si>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</si>
  <si>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</si>
  <si>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</si>
  <si>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</si>
  <si>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</si>
  <si>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</si>
  <si>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</si>
  <si>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</si>
  <si>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</si>
  <si>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</si>
  <si>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</si>
  <si>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</si>
  <si>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</si>
  <si>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</si>
  <si>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</si>
  <si>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</si>
  <si>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</si>
  <si>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</si>
  <si>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</si>
  <si>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</si>
  <si>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</si>
  <si>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</si>
  <si>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</si>
  <si>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</si>
  <si>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</si>
  <si>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</si>
  <si>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</si>
  <si>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</si>
  <si>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</si>
  <si>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</si>
  <si>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</si>
  <si>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</si>
  <si>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</si>
  <si>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</si>
  <si>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</si>
  <si>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</si>
  <si>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</si>
  <si>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</si>
  <si>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</si>
  <si>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</si>
  <si>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</si>
  <si>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</si>
  <si>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</si>
  <si>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</si>
  <si>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</si>
  <si>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</si>
  <si>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</si>
  <si>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</si>
  <si>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</si>
  <si>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</si>
  <si>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</si>
  <si>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</si>
  <si>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</si>
  <si>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</si>
  <si>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</si>
  <si>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</si>
  <si>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</si>
  <si>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</si>
  <si>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</si>
  <si>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</si>
  <si>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</si>
  <si>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</si>
  <si>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</si>
  <si>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</si>
  <si>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</si>
  <si>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</si>
  <si>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</si>
  <si>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</si>
  <si>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</si>
  <si>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</si>
  <si>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</si>
  <si>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</si>
  <si>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</si>
  <si>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</si>
  <si>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</si>
  <si>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</si>
  <si>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</si>
  <si>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</si>
  <si>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</si>
  <si>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</si>
  <si>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</si>
  <si>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</si>
  <si>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</si>
  <si>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</si>
  <si>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</si>
  <si>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</si>
  <si>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</si>
  <si>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</si>
  <si>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</si>
  <si>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</si>
  <si>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</si>
  <si>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</si>
  <si>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</si>
  <si>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</si>
  <si>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</si>
  <si>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</si>
  <si>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</si>
  <si>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</si>
  <si>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</si>
  <si>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</si>
  <si>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</si>
  <si>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</si>
  <si>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</si>
  <si>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</si>
  <si>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</si>
  <si>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</si>
  <si>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</si>
  <si>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</si>
  <si>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</si>
  <si>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</si>
  <si>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</si>
  <si>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</si>
  <si>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</si>
  <si>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</si>
  <si>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</si>
  <si>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</si>
  <si>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</si>
  <si>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</si>
  <si>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</si>
  <si>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</si>
  <si>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</si>
  <si>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</si>
  <si>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</si>
  <si>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</si>
  <si>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</si>
  <si>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</si>
  <si>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</si>
  <si>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</si>
  <si>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</si>
  <si>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</si>
  <si>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</si>
  <si>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</si>
  <si>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</si>
  <si>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</si>
  <si>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</si>
  <si>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</si>
  <si>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</si>
  <si>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</si>
  <si>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</si>
  <si>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</si>
  <si>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</si>
  <si>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</si>
  <si>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</si>
  <si>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</si>
  <si>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</si>
  <si>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</si>
  <si>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</si>
  <si>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</si>
  <si>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</si>
  <si>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</si>
  <si>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</si>
  <si>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</si>
  <si>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</si>
  <si>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</si>
  <si>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</si>
  <si>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</si>
  <si>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</si>
  <si>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</si>
  <si>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</si>
  <si>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</si>
  <si>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</si>
  <si>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</si>
  <si>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</si>
  <si>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</si>
  <si>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</si>
  <si>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</si>
  <si>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</si>
  <si>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</si>
  <si>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</si>
  <si>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</si>
  <si>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</si>
  <si>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</si>
  <si>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</si>
  <si>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</si>
  <si>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</si>
  <si>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</si>
  <si>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</si>
  <si>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</si>
  <si>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</si>
  <si>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</si>
  <si>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</si>
  <si>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</si>
  <si>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</si>
  <si>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</si>
  <si>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</si>
  <si>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</si>
  <si>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</si>
  <si>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</si>
  <si>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</si>
  <si>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</si>
  <si>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</si>
  <si>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</si>
  <si>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</si>
  <si>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</si>
  <si>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</si>
  <si>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</si>
  <si>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</si>
  <si>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</si>
  <si>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</si>
  <si>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</si>
  <si>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</si>
  <si>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</si>
  <si>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</si>
  <si>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</si>
  <si>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</si>
  <si>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</si>
  <si>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</si>
  <si>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</si>
  <si>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</si>
  <si>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</si>
  <si>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</si>
  <si>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</si>
  <si>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</si>
  <si>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</si>
  <si>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</si>
  <si>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</si>
  <si>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</si>
  <si>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</si>
  <si>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</si>
  <si>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</si>
  <si>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</si>
  <si>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</si>
  <si>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</si>
  <si>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</si>
  <si>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</si>
  <si>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</si>
  <si>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</si>
  <si>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</si>
  <si>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</si>
  <si>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</si>
  <si>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</si>
  <si>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</si>
  <si>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</si>
  <si>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</si>
  <si>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</si>
  <si>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</si>
  <si>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</si>
  <si>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</si>
  <si>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</si>
  <si>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</si>
  <si>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</si>
  <si>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</si>
  <si>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</si>
  <si>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</si>
  <si>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</si>
  <si>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</si>
  <si>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</si>
  <si>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</si>
  <si>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</si>
  <si>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</si>
  <si>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</si>
  <si>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</si>
  <si>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</si>
  <si>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</si>
  <si>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</si>
  <si>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</si>
  <si>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</si>
  <si>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</si>
  <si>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</si>
  <si>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</si>
  <si>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</si>
  <si>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</si>
  <si>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</si>
  <si>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</si>
  <si>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</si>
  <si>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</si>
  <si>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</si>
  <si>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</si>
  <si>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</si>
  <si>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</si>
  <si>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</si>
  <si>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</si>
  <si>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</si>
  <si>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</si>
  <si>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</si>
  <si>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</si>
  <si>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</si>
  <si>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</si>
  <si>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</si>
  <si>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</si>
  <si>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</si>
  <si>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</si>
  <si>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</si>
  <si>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</si>
  <si>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</si>
  <si>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</si>
  <si>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</si>
  <si>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</si>
  <si>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</si>
  <si>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</si>
  <si>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</si>
  <si>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</si>
  <si>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</si>
  <si>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</si>
  <si>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</si>
  <si>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</si>
  <si>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</si>
  <si>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</si>
  <si>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</si>
  <si>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</si>
  <si>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</si>
  <si>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</si>
  <si>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</si>
  <si>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</si>
  <si>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</si>
  <si>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</si>
  <si>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</si>
  <si>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</si>
  <si>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</si>
  <si>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</si>
  <si>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</si>
  <si>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</si>
  <si>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</si>
  <si>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</si>
  <si>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</si>
  <si>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</si>
  <si>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</si>
  <si>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</si>
  <si>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</si>
  <si>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</si>
  <si>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</si>
  <si>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</si>
  <si>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</si>
  <si>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</si>
  <si>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</si>
  <si>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</si>
  <si>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</si>
  <si>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</si>
  <si>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</si>
  <si>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</si>
  <si>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</si>
  <si>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</si>
  <si>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</si>
  <si>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</si>
  <si>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</si>
  <si>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</si>
  <si>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</si>
  <si>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</si>
  <si>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</si>
  <si>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</si>
  <si>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</si>
  <si>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</si>
  <si>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</si>
  <si>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</si>
  <si>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</si>
  <si>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</si>
  <si>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</si>
  <si>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</si>
  <si>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</si>
  <si>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</si>
  <si>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</si>
  <si>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</si>
  <si>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</si>
  <si>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</si>
  <si>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</si>
  <si>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</si>
  <si>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</si>
  <si>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</si>
  <si>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</si>
  <si>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</si>
  <si>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</si>
  <si>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</si>
  <si>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</si>
  <si>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</si>
  <si>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</si>
  <si>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</si>
  <si>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</si>
  <si>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</si>
  <si>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</si>
  <si>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</si>
  <si>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</si>
  <si>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</si>
  <si>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</si>
  <si>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</si>
  <si>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</si>
  <si>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</si>
  <si>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</si>
  <si>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</si>
  <si>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</si>
  <si>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</si>
  <si>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</si>
  <si>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</si>
  <si>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</si>
  <si>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</si>
  <si>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</si>
  <si>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</si>
  <si>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</si>
  <si>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</si>
  <si>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</si>
  <si>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</si>
  <si>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</si>
  <si>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</si>
  <si>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</si>
  <si>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</si>
  <si>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</si>
  <si>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</si>
  <si>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</si>
  <si>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</si>
  <si>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</si>
  <si>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</si>
  <si>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</si>
  <si>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</si>
  <si>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</si>
  <si>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</si>
  <si>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</si>
  <si>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</si>
  <si>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</si>
  <si>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</si>
  <si>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</si>
  <si>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</si>
  <si>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</si>
  <si>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</si>
  <si>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</si>
  <si>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</si>
  <si>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</si>
  <si>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</si>
  <si>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</si>
  <si>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</si>
  <si>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</si>
  <si>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</si>
  <si>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</si>
  <si>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</si>
  <si>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</si>
  <si>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</si>
  <si>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</si>
  <si>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</si>
  <si>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</si>
  <si>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</si>
  <si>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</si>
  <si>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</si>
  <si>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</si>
  <si>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</si>
  <si>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</si>
  <si>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</si>
  <si>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</si>
  <si>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</si>
  <si>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</si>
  <si>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</si>
  <si>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</si>
  <si>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</si>
  <si>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</si>
  <si>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</si>
  <si>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</si>
  <si>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</si>
  <si>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</si>
  <si>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</si>
  <si>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</si>
  <si>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</si>
  <si>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</si>
  <si>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</si>
  <si>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</si>
  <si>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</si>
  <si>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</si>
  <si>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</si>
  <si>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</si>
  <si>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</si>
  <si>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</si>
  <si>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</si>
  <si>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</si>
  <si>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</si>
  <si>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</si>
  <si>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</si>
  <si>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</si>
  <si>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</si>
  <si>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</si>
  <si>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</si>
  <si>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</si>
  <si>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</si>
  <si>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</si>
  <si>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</si>
  <si>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</si>
  <si>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</si>
  <si>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</si>
  <si>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</si>
  <si>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</si>
  <si>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</si>
  <si>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</si>
  <si>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</si>
  <si>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</si>
  <si>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</si>
  <si>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</si>
  <si>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</si>
  <si>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</si>
  <si>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</si>
  <si>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</si>
  <si>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</si>
  <si>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</si>
  <si>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</si>
  <si>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</si>
  <si>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</si>
  <si>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</si>
  <si>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</si>
  <si>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</si>
  <si>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</si>
  <si>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</si>
  <si>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</si>
  <si>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</si>
  <si>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</si>
  <si>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</si>
  <si>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</si>
  <si>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</si>
  <si>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</si>
  <si>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</si>
  <si>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</si>
  <si>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</si>
  <si>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</si>
  <si>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</si>
  <si>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</si>
  <si>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</si>
  <si>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</si>
  <si>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</si>
  <si>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</si>
  <si>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</si>
  <si>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</si>
  <si>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</si>
  <si>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</si>
  <si>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</si>
  <si>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</si>
  <si>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</si>
  <si>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</si>
  <si>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</si>
  <si>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</si>
  <si>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</si>
  <si>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</si>
  <si>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</si>
  <si>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</si>
  <si>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</si>
  <si>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</si>
  <si>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</si>
  <si>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</si>
  <si>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</si>
  <si>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</si>
  <si>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</si>
  <si>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</si>
  <si>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</si>
  <si>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</si>
  <si>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</si>
  <si>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</si>
  <si>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</si>
  <si>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</si>
  <si>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</si>
  <si>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</si>
  <si>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</si>
  <si>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</si>
  <si>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</si>
  <si>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</si>
  <si>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</si>
  <si>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</si>
  <si>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</si>
  <si>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</si>
  <si>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</si>
  <si>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</si>
  <si>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</si>
  <si>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</si>
  <si>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</si>
  <si>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</si>
  <si>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</si>
  <si>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</si>
  <si>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</si>
  <si>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</si>
  <si>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</si>
  <si>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</si>
  <si>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</si>
  <si>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</si>
  <si>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</si>
  <si>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</si>
  <si>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</si>
  <si>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</si>
  <si>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</si>
  <si>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</si>
  <si>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</si>
  <si>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</si>
  <si>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</si>
  <si>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</si>
  <si>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</si>
  <si>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</si>
  <si>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</si>
  <si>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</si>
  <si>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</si>
  <si>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</si>
  <si>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</si>
  <si>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</si>
  <si>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</si>
  <si>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</si>
  <si>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</si>
  <si>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</si>
  <si>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</si>
  <si>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</si>
  <si>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</si>
  <si>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</si>
  <si>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</si>
  <si>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</si>
  <si>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</si>
  <si>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</si>
  <si>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</si>
  <si>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</si>
  <si>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</si>
  <si>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</si>
  <si>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</si>
  <si>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</si>
  <si>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</si>
  <si>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</si>
  <si>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</si>
  <si>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</si>
  <si>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</si>
  <si>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</si>
  <si>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</si>
  <si>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</si>
  <si>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</si>
  <si>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</si>
  <si>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</si>
  <si>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</si>
  <si>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</si>
  <si>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</si>
  <si>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</si>
  <si>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</si>
  <si>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</si>
  <si>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</si>
  <si>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</si>
  <si>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</si>
  <si>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</si>
  <si>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</si>
  <si>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</si>
  <si>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</si>
  <si>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</si>
  <si>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</si>
  <si>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</si>
  <si>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</si>
  <si>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</si>
  <si>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</si>
  <si>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</si>
  <si>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</si>
  <si>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</si>
  <si>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</si>
  <si>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</si>
  <si>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</si>
  <si>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</si>
  <si>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</si>
  <si>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</si>
  <si>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</si>
  <si>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</si>
  <si>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</si>
  <si>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</si>
  <si>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</si>
  <si>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</si>
  <si>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</si>
  <si>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</si>
  <si>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</si>
  <si>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</si>
  <si>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</si>
  <si>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</si>
  <si>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</si>
  <si>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</si>
  <si>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</si>
  <si>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</si>
  <si>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</si>
  <si>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</si>
  <si>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</si>
  <si>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</si>
  <si>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</si>
  <si>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</si>
  <si>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</si>
  <si>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</si>
  <si>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</si>
  <si>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</si>
  <si>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</si>
  <si>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</si>
  <si>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</si>
  <si>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</si>
  <si>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</si>
  <si>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</si>
  <si>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</si>
  <si>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</si>
  <si>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</si>
  <si>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</si>
  <si>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</si>
  <si>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</si>
  <si>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</si>
  <si>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</si>
  <si>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</si>
  <si>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</si>
  <si>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</si>
  <si>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</si>
  <si>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</si>
  <si>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</si>
  <si>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</si>
  <si>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</si>
  <si>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</si>
  <si>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</si>
  <si>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</si>
  <si>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</si>
  <si>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</si>
  <si>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</si>
  <si>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</si>
  <si>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</si>
  <si>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</si>
  <si>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</si>
  <si>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</si>
  <si>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</si>
  <si>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</si>
  <si>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</si>
  <si>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</si>
  <si>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</si>
  <si>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</si>
  <si>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</si>
  <si>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</si>
  <si>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</si>
  <si>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</si>
  <si>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</si>
  <si>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</si>
  <si>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</si>
  <si>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</si>
  <si>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</si>
  <si>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</si>
  <si>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</si>
  <si>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</si>
  <si>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</si>
  <si>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</si>
  <si>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</si>
  <si>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</si>
  <si>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</si>
  <si>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</si>
  <si>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</si>
  <si>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</si>
  <si>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</si>
  <si>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</si>
  <si>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</si>
  <si>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</si>
  <si>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</si>
  <si>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</si>
  <si>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</si>
  <si>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</si>
  <si>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</si>
  <si>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</si>
  <si>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</si>
  <si>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</si>
  <si>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</si>
  <si>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</si>
  <si>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</si>
  <si>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</si>
  <si>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</si>
  <si>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</si>
  <si>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</si>
  <si>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</si>
  <si>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</si>
  <si>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</si>
  <si>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</si>
  <si>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</si>
  <si>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</si>
  <si>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</si>
  <si>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</si>
  <si>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</si>
  <si>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</si>
  <si>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</si>
  <si>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</si>
  <si>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</si>
  <si>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</si>
  <si>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</si>
  <si>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</si>
  <si>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</si>
  <si>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</si>
  <si>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</si>
  <si>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</si>
  <si>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</si>
  <si>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</si>
  <si>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</si>
  <si>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</si>
  <si>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</si>
  <si>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</si>
  <si>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</si>
  <si>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</si>
  <si>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</si>
  <si>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</si>
  <si>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</si>
  <si>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</si>
  <si>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</si>
  <si>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</si>
  <si>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</si>
  <si>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</si>
  <si>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</si>
  <si>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</si>
  <si>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</si>
  <si>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</si>
  <si>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</si>
  <si>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</si>
  <si>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</si>
  <si>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</si>
  <si>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</si>
  <si>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</si>
  <si>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</si>
  <si>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</si>
  <si>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</si>
  <si>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</si>
  <si>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</si>
  <si>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</si>
  <si>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</si>
  <si>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</si>
  <si>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</si>
  <si>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</si>
  <si>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</si>
  <si>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</si>
  <si>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</si>
  <si>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</si>
  <si>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</si>
  <si>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</si>
  <si>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</si>
  <si>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</si>
  <si>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</si>
  <si>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</si>
  <si>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</si>
  <si>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</si>
  <si>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</si>
  <si>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</si>
  <si>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</si>
  <si>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</si>
  <si>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</si>
  <si>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</si>
  <si>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</si>
  <si>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</si>
  <si>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</si>
  <si>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</si>
  <si>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</si>
  <si>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</si>
  <si>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</si>
  <si>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</si>
  <si>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</si>
  <si>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</si>
  <si>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</si>
  <si>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</si>
  <si>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</si>
  <si>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</si>
  <si>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</si>
  <si>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</si>
  <si>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</si>
  <si>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</si>
  <si>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</si>
  <si>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</si>
  <si>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</si>
  <si>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</si>
  <si>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</si>
  <si>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</si>
  <si>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</si>
  <si>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</si>
  <si>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</si>
  <si>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</si>
  <si>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</si>
  <si>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</si>
  <si>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</si>
  <si>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</si>
  <si>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</si>
  <si>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</si>
  <si>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</si>
  <si>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</si>
  <si>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</si>
  <si>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</si>
  <si>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</si>
  <si>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</si>
  <si>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</si>
  <si>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</si>
  <si>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</si>
  <si>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</si>
  <si>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</si>
  <si>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</si>
  <si>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</si>
  <si>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</si>
  <si>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</si>
  <si>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</si>
  <si>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</si>
  <si>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</si>
  <si>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</si>
  <si>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</si>
  <si>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</si>
  <si>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</si>
  <si>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</si>
  <si>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</si>
  <si>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</si>
  <si>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</si>
  <si>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</si>
  <si>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</si>
  <si>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</si>
  <si>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</si>
  <si>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</si>
  <si>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</si>
  <si>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</si>
  <si>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</si>
  <si>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</si>
  <si>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</si>
  <si>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</si>
  <si>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</si>
  <si>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</si>
  <si>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</si>
  <si>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</si>
  <si>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</si>
  <si>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</si>
  <si>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</si>
  <si>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</si>
  <si>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</si>
  <si>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</si>
  <si>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</si>
  <si>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</si>
  <si>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</si>
  <si>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</si>
  <si>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</si>
  <si>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</si>
  <si>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</si>
  <si>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</si>
  <si>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</si>
  <si>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</si>
  <si>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</si>
  <si>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</si>
  <si>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</si>
  <si>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</si>
  <si>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</si>
  <si>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</si>
  <si>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</si>
  <si>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</si>
  <si>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</si>
  <si>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</si>
  <si>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</si>
  <si>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</si>
  <si>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</si>
  <si>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</si>
  <si>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</si>
  <si>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</si>
  <si>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</si>
  <si>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</si>
  <si>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</si>
  <si>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</si>
  <si>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</si>
  <si>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</si>
  <si>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</si>
  <si>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</si>
  <si>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</si>
  <si>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</si>
  <si>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</si>
  <si>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</si>
  <si>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</si>
  <si>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</si>
  <si>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</si>
  <si>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</si>
  <si>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</si>
  <si>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</si>
  <si>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</si>
  <si>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</si>
  <si>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</si>
  <si>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</si>
  <si>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</si>
  <si>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</si>
  <si>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</si>
  <si>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</si>
  <si>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</si>
  <si>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</si>
  <si>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</si>
  <si>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</si>
  <si>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</si>
  <si>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</si>
  <si>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</si>
  <si>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</si>
  <si>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</si>
  <si>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</si>
  <si>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</si>
  <si>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</si>
  <si>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</si>
  <si>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</si>
  <si>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</si>
  <si>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</si>
  <si>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</si>
  <si>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</si>
  <si>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</si>
  <si>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</si>
  <si>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</si>
  <si>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</si>
  <si>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</si>
  <si>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</si>
  <si>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</si>
  <si>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</si>
  <si>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</si>
  <si>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</si>
  <si>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</si>
  <si>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</si>
  <si>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</si>
  <si>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</si>
  <si>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</si>
  <si>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</si>
  <si>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</si>
  <si>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</si>
  <si>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</si>
  <si>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</si>
  <si>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</si>
  <si>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</si>
  <si>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</si>
  <si>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</si>
  <si>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</si>
  <si>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</si>
  <si>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</si>
  <si>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</si>
  <si>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</si>
  <si>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</si>
  <si>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</si>
  <si>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</si>
  <si>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</si>
  <si>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</si>
  <si>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</si>
  <si>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</si>
  <si>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</si>
  <si>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</si>
  <si>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</si>
  <si>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</si>
  <si>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</si>
  <si>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</si>
  <si>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</si>
  <si>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</si>
  <si>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</si>
  <si>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</si>
  <si>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</si>
  <si>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</si>
  <si>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</si>
  <si>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</si>
  <si>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</si>
  <si>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</si>
  <si>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</si>
  <si>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</si>
  <si>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</si>
  <si>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</si>
  <si>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</si>
  <si>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</si>
  <si>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</si>
  <si>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</si>
  <si>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</si>
  <si>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</si>
  <si>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</si>
  <si>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</si>
  <si>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</si>
  <si>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</si>
  <si>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</si>
  <si>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</si>
  <si>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</si>
  <si>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</si>
  <si>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</si>
  <si>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</si>
  <si>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</si>
  <si>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</si>
  <si>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</si>
  <si>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</si>
  <si>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</si>
  <si>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</si>
  <si>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</si>
  <si>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</si>
  <si>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</si>
  <si>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</si>
  <si>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</si>
  <si>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</si>
  <si>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</si>
  <si>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</si>
  <si>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</si>
  <si>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</si>
  <si>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</si>
  <si>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</si>
  <si>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</si>
  <si>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</si>
  <si>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</si>
  <si>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</si>
  <si>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</si>
  <si>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</si>
  <si>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</si>
  <si>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</si>
  <si>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</si>
  <si>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</si>
  <si>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</si>
  <si>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</si>
  <si>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</si>
  <si>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</si>
  <si>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</si>
  <si>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</si>
  <si>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</si>
  <si>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</si>
  <si>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</si>
  <si>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</si>
  <si>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</si>
  <si>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</si>
  <si>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</si>
  <si>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</si>
  <si>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</si>
  <si>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</si>
  <si>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</si>
  <si>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</si>
  <si>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</si>
  <si>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</si>
  <si>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</si>
  <si>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</si>
  <si>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</si>
  <si>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</si>
  <si>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</si>
  <si>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</si>
  <si>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</si>
  <si>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</si>
  <si>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</si>
  <si>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</si>
  <si>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</si>
  <si>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</si>
  <si>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</si>
  <si>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</si>
  <si>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</si>
  <si>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</si>
  <si>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</si>
  <si>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</si>
  <si>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</si>
  <si>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</si>
  <si>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</si>
  <si>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</si>
  <si>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</si>
  <si>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</si>
  <si>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</si>
  <si>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</si>
  <si>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</si>
  <si>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</si>
  <si>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</si>
  <si>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</si>
  <si>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</si>
  <si>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</si>
  <si>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</si>
  <si>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</si>
  <si>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</si>
  <si>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</si>
  <si>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</si>
  <si>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</si>
  <si>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</si>
  <si>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</si>
  <si>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</si>
  <si>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</si>
  <si>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</si>
  <si>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</si>
  <si>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</si>
  <si>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</si>
  <si>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</si>
  <si>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</si>
  <si>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</si>
  <si>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</si>
  <si>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</si>
  <si>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</si>
  <si>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</si>
  <si>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</si>
  <si>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</si>
  <si>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</si>
  <si>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</si>
  <si>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</si>
  <si>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</si>
  <si>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</si>
  <si>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</si>
  <si>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</si>
  <si>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</si>
  <si>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</si>
  <si>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</si>
  <si>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</si>
  <si>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</si>
  <si>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</si>
  <si>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</si>
  <si>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</si>
  <si>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</si>
  <si>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</si>
  <si>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</si>
  <si>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</si>
  <si>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</si>
  <si>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</si>
  <si>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</si>
  <si>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</si>
  <si>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</si>
  <si>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</si>
  <si>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</si>
  <si>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</si>
  <si>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</si>
  <si>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</si>
  <si>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</si>
  <si>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</si>
  <si>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</si>
  <si>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</si>
  <si>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</si>
  <si>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</si>
  <si>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</si>
  <si>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</si>
  <si>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</si>
  <si>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</si>
  <si>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</si>
  <si>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</si>
  <si>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</si>
  <si>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</si>
  <si>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</si>
  <si>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</si>
  <si>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</si>
  <si>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</si>
  <si>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</si>
  <si>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</si>
  <si>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</si>
  <si>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</si>
  <si>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</si>
  <si>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</si>
  <si>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</si>
  <si>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</si>
  <si>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</si>
  <si>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</si>
  <si>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</si>
  <si>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</si>
  <si>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</si>
  <si>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</si>
  <si>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</si>
  <si>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</si>
  <si>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</si>
  <si>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</si>
  <si>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</si>
  <si>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</si>
  <si>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</si>
  <si>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</si>
  <si>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</si>
  <si>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</si>
  <si>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</si>
  <si>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</si>
  <si>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</si>
  <si>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</si>
  <si>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</si>
  <si>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</si>
  <si>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</si>
  <si>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</si>
  <si>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</si>
  <si>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</si>
  <si>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</si>
  <si>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</si>
  <si>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</si>
  <si>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</si>
  <si>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</si>
  <si>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</si>
  <si>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</si>
  <si>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</si>
  <si>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</si>
  <si>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</si>
  <si>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</si>
  <si>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</si>
  <si>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</si>
  <si>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</si>
  <si>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</si>
  <si>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</si>
  <si>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</si>
  <si>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</si>
  <si>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</si>
  <si>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</si>
  <si>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</si>
  <si>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</si>
  <si>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</si>
  <si>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</si>
  <si>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</si>
  <si>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</si>
  <si>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</si>
  <si>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</si>
  <si>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</si>
  <si>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</si>
  <si>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</si>
  <si>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</si>
  <si>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</si>
  <si>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</si>
  <si>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</si>
  <si>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</si>
  <si>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</si>
  <si>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</si>
  <si>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</si>
  <si>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</si>
  <si>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</si>
  <si>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</si>
  <si>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</si>
  <si>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</si>
  <si>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</si>
  <si>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</si>
  <si>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</si>
  <si>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</si>
  <si>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</si>
  <si>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</si>
  <si>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</si>
  <si>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</si>
  <si>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</si>
  <si>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</si>
  <si>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</si>
  <si>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</si>
  <si>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</si>
  <si>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</si>
  <si>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</si>
  <si>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</si>
  <si>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</si>
  <si>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</si>
  <si>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</si>
  <si>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</si>
  <si>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</si>
  <si>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</si>
  <si>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</si>
  <si>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</si>
  <si>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</si>
  <si>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</si>
  <si>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</si>
  <si>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</si>
  <si>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</si>
  <si>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</si>
  <si>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</si>
  <si>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</si>
  <si>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</si>
  <si>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</si>
  <si>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</si>
  <si>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</si>
  <si>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</si>
  <si>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</si>
  <si>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</si>
  <si>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</si>
  <si>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</si>
  <si>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</si>
  <si>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</si>
  <si>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</si>
  <si>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</si>
  <si>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</si>
  <si>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</si>
  <si>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</si>
  <si>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</si>
  <si>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</si>
  <si>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</si>
  <si>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</si>
  <si>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</si>
  <si>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</si>
  <si>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</si>
  <si>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</si>
  <si>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</si>
  <si>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</si>
  <si>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</si>
  <si>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</si>
  <si>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</si>
  <si>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</si>
  <si>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</si>
  <si>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</si>
  <si>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</si>
  <si>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</si>
  <si>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</si>
  <si>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</si>
  <si>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</si>
  <si>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</si>
  <si>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</si>
  <si>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</si>
  <si>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</si>
  <si>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</si>
  <si>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</si>
  <si>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</si>
  <si>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</si>
  <si>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</si>
  <si>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</si>
  <si>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</si>
  <si>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</si>
  <si>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</si>
  <si>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</si>
  <si>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</si>
  <si>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</si>
  <si>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</si>
  <si>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</si>
  <si>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</si>
  <si>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</si>
  <si>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</si>
  <si>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</si>
  <si>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</si>
  <si>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</si>
  <si>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</si>
  <si>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</si>
  <si>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</si>
  <si>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</si>
  <si>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</si>
  <si>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</si>
  <si>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</si>
  <si>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</si>
  <si>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</si>
  <si>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</si>
  <si>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</si>
  <si>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</si>
  <si>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</si>
  <si>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</si>
  <si>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</si>
  <si>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</si>
  <si>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</si>
  <si>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</si>
  <si>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</si>
  <si>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</si>
  <si>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</si>
  <si>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</si>
  <si>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</si>
  <si>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</si>
  <si>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</si>
  <si>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</si>
  <si>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</si>
  <si>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</si>
  <si>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</si>
  <si>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</si>
  <si>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</si>
  <si>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</si>
  <si>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</si>
  <si>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</si>
  <si>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</si>
  <si>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</si>
  <si>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</si>
  <si>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</si>
  <si>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</si>
  <si>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</si>
  <si>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</si>
  <si>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</si>
  <si>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</si>
  <si>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</si>
  <si>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</si>
  <si>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</si>
  <si>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</si>
  <si>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</si>
  <si>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</si>
  <si>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</si>
  <si>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</si>
  <si>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</si>
  <si>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</si>
  <si>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</si>
  <si>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</si>
  <si>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</si>
  <si>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</si>
  <si>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</si>
  <si>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</si>
  <si>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</si>
  <si>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</si>
  <si>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</si>
  <si>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</si>
  <si>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</si>
  <si>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</si>
  <si>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</si>
  <si>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</si>
  <si>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</si>
  <si>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</si>
  <si>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</si>
  <si>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</si>
  <si>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</si>
  <si>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</si>
  <si>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</si>
  <si>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</si>
  <si>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</si>
  <si>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</si>
  <si>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</si>
  <si>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</si>
  <si>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</si>
  <si>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</si>
  <si>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</si>
  <si>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</si>
  <si>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</si>
  <si>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</si>
  <si>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</si>
  <si>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</si>
  <si>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</si>
  <si>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</si>
  <si>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</si>
  <si>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</si>
  <si>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</si>
  <si>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</si>
  <si>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</si>
  <si>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</si>
  <si>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</si>
  <si>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</si>
  <si>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</si>
  <si>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</si>
  <si>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</si>
  <si>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</si>
  <si>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</si>
  <si>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</si>
  <si>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</si>
  <si>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</si>
  <si>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</si>
  <si>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</si>
  <si>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</si>
  <si>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</si>
  <si>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</si>
  <si>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</si>
  <si>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</si>
  <si>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</si>
  <si>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</si>
  <si>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</si>
  <si>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</si>
  <si>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</si>
  <si>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</si>
  <si>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</si>
  <si>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</si>
  <si>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</si>
  <si>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</si>
  <si>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</si>
  <si>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</si>
  <si>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</si>
  <si>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</si>
  <si>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</si>
  <si>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</si>
  <si>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</si>
  <si>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</si>
  <si>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</si>
  <si>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</si>
  <si>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</si>
  <si>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</si>
  <si>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</si>
  <si>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</si>
  <si>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</si>
  <si>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</si>
  <si>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</si>
  <si>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</si>
  <si>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</si>
  <si>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</si>
  <si>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</si>
  <si>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</si>
  <si>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</si>
  <si>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</si>
  <si>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</si>
  <si>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</si>
  <si>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</si>
  <si>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</si>
  <si>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</si>
  <si>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</si>
  <si>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</si>
  <si>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</si>
  <si>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</si>
  <si>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</si>
  <si>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</si>
  <si>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</si>
  <si>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</si>
  <si>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</si>
  <si>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</si>
  <si>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</si>
  <si>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</si>
  <si>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</si>
  <si>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</si>
  <si>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</si>
  <si>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</si>
  <si>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</si>
  <si>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</si>
  <si>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</si>
  <si>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</si>
  <si>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</si>
  <si>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</si>
  <si>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</si>
  <si>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</si>
  <si>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</si>
  <si>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</si>
  <si>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</si>
  <si>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</si>
  <si>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</si>
  <si>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</si>
  <si>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</si>
  <si>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</si>
  <si>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</si>
  <si>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</si>
  <si>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</si>
  <si>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</si>
  <si>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</si>
  <si>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</si>
  <si>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</si>
  <si>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</si>
  <si>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</si>
  <si>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</si>
  <si>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</si>
  <si>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</si>
  <si>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</si>
  <si>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</si>
  <si>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</si>
  <si>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</si>
  <si>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</si>
  <si>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</si>
  <si>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</si>
  <si>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</si>
  <si>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</si>
  <si>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</si>
  <si>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</si>
  <si>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</si>
  <si>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</si>
  <si>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</si>
  <si>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</si>
  <si>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</si>
  <si>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</si>
  <si>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</si>
  <si>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</si>
  <si>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</si>
  <si>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</si>
  <si>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</si>
  <si>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</si>
  <si>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</si>
  <si>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</si>
  <si>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</si>
  <si>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</si>
  <si>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</si>
  <si>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</si>
  <si>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</si>
  <si>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</si>
  <si>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</si>
  <si>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</si>
  <si>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</si>
  <si>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</si>
  <si>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</si>
  <si>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</si>
  <si>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</si>
  <si>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</si>
  <si>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</si>
  <si>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</si>
  <si>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</si>
  <si>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</si>
  <si>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</si>
  <si>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</si>
  <si>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</si>
  <si>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</si>
  <si>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</si>
  <si>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</si>
  <si>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</si>
  <si>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</si>
  <si>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</si>
  <si>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</si>
  <si>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</si>
  <si>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</si>
  <si>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</si>
  <si>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</si>
  <si>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</si>
  <si>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</si>
  <si>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</si>
  <si>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</si>
  <si>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</si>
  <si>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</si>
  <si>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</si>
  <si>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</si>
  <si>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</si>
  <si>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</si>
  <si>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</si>
  <si>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</si>
  <si>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</si>
  <si>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</si>
  <si>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</si>
  <si>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</si>
  <si>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</si>
  <si>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</si>
  <si>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</si>
  <si>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</si>
  <si>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</si>
  <si>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</si>
  <si>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</si>
  <si>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</si>
  <si>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</si>
  <si>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</si>
  <si>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</si>
  <si>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</si>
  <si>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</si>
  <si>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</si>
  <si>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</si>
  <si>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</si>
  <si>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</si>
  <si>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</si>
  <si>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</si>
  <si>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</si>
  <si>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</si>
  <si>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</si>
  <si>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</si>
  <si>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</si>
  <si>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</si>
  <si>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</si>
  <si>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</si>
  <si>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</si>
  <si>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</si>
  <si>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</si>
  <si>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</si>
  <si>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</si>
  <si>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</si>
  <si>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</si>
  <si>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</si>
  <si>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</si>
  <si>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</si>
  <si>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</si>
  <si>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</si>
  <si>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</si>
  <si>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</si>
  <si>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</si>
  <si>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</si>
  <si>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</si>
  <si>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</si>
  <si>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</si>
  <si>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</si>
  <si>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</si>
  <si>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</si>
  <si>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</si>
  <si>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</si>
  <si>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</si>
  <si>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</si>
  <si>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</si>
  <si>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</si>
  <si>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</si>
  <si>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</si>
  <si>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</si>
  <si>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</si>
  <si>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</si>
  <si>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</si>
  <si>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</si>
  <si>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</si>
  <si>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</si>
  <si>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</si>
  <si>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</si>
  <si>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</si>
  <si>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</si>
  <si>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</si>
  <si>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</si>
  <si>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</si>
  <si>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</si>
  <si>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</si>
  <si>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</si>
  <si>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</si>
  <si>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</si>
  <si>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</si>
  <si>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</si>
  <si>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</si>
  <si>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</si>
  <si>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</si>
  <si>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</si>
  <si>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</si>
  <si>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</si>
  <si>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</si>
  <si>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</si>
  <si>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</si>
  <si>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</si>
  <si>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</si>
  <si>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</si>
  <si>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</si>
  <si>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</si>
  <si>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</si>
  <si>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</si>
  <si>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</si>
  <si>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</si>
  <si>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</si>
  <si>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</si>
  <si>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</si>
  <si>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</si>
  <si>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</si>
  <si>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</si>
  <si>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</si>
  <si>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</si>
  <si>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</si>
  <si>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</si>
  <si>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</si>
  <si>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</si>
  <si>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</si>
  <si>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</si>
  <si>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</si>
  <si>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</si>
  <si>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</si>
  <si>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</si>
  <si>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</si>
  <si>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</si>
  <si>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</si>
  <si>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</si>
  <si>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</si>
  <si>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</si>
  <si>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</si>
  <si>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</si>
  <si>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</si>
  <si>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</si>
  <si>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</si>
  <si>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</si>
  <si>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</si>
  <si>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</si>
  <si>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</si>
  <si>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</si>
  <si>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</si>
  <si>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</si>
  <si>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</si>
  <si>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</si>
  <si>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</si>
  <si>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</si>
  <si>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</si>
  <si>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</si>
  <si>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</si>
  <si>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</si>
  <si>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</si>
  <si>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</si>
  <si>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</si>
  <si>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</si>
  <si>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</si>
  <si>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</si>
  <si>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</si>
  <si>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</si>
  <si>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</si>
  <si>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</si>
  <si>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</si>
  <si>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</si>
  <si>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</si>
  <si>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</si>
  <si>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</si>
  <si>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</si>
  <si>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</si>
  <si>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</si>
  <si>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</si>
  <si>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</si>
  <si>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</si>
  <si>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</si>
  <si>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</si>
  <si>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</si>
  <si>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</si>
  <si>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</si>
  <si>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</si>
  <si>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</si>
  <si>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</si>
  <si>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</si>
  <si>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</si>
  <si>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</si>
  <si>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</si>
  <si>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</si>
  <si>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</si>
  <si>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</si>
  <si>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</si>
  <si>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</si>
  <si>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</si>
  <si>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</si>
  <si>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</si>
  <si>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</si>
  <si>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</si>
  <si>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</si>
  <si>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</si>
  <si>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</si>
  <si>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</si>
  <si>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</si>
  <si>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</si>
  <si>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</si>
  <si>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</si>
  <si>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</si>
  <si>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</si>
  <si>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</si>
  <si>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</si>
  <si>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</si>
  <si>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</si>
  <si>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</si>
  <si>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</si>
  <si>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</si>
  <si>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</si>
  <si>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</si>
  <si>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</si>
  <si>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</si>
  <si>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</si>
  <si>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</si>
  <si>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</si>
  <si>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</si>
  <si>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</si>
  <si>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</si>
  <si>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</si>
  <si>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</si>
  <si>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</si>
  <si>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</si>
  <si>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</si>
  <si>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</si>
  <si>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</si>
  <si>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</si>
  <si>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</si>
  <si>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</si>
  <si>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</si>
  <si>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</si>
  <si>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</si>
  <si>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</si>
  <si>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</si>
  <si>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</si>
  <si>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</si>
  <si>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</si>
  <si>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</si>
  <si>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</si>
  <si>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</si>
  <si>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</si>
  <si>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</si>
  <si>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</si>
  <si>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</si>
  <si>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</si>
  <si>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</si>
  <si>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</si>
  <si>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</si>
  <si>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</si>
  <si>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</si>
  <si>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</si>
  <si>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</si>
  <si>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</si>
  <si>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</si>
  <si>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</si>
  <si>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</si>
  <si>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</si>
  <si>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</si>
  <si>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</si>
  <si>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</si>
  <si>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</si>
  <si>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</si>
  <si>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</si>
  <si>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</si>
  <si>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</si>
  <si>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</si>
  <si>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</si>
  <si>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</si>
  <si>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</si>
  <si>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</si>
  <si>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</si>
  <si>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</si>
  <si>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</si>
  <si>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</si>
  <si>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</si>
  <si>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</si>
  <si>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</si>
  <si>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</si>
  <si>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</si>
  <si>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</si>
  <si>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</si>
  <si>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</si>
  <si>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</si>
  <si>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</si>
  <si>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</si>
  <si>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</si>
  <si>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</si>
  <si>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</si>
  <si>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</si>
  <si>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</si>
  <si>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</si>
  <si>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</si>
  <si>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</si>
  <si>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</si>
  <si>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</si>
  <si>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</si>
  <si>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</si>
  <si>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</si>
  <si>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</si>
  <si>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</si>
  <si>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</si>
  <si>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</si>
  <si>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</si>
  <si>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</si>
  <si>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</si>
  <si>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</si>
  <si>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</si>
  <si>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</si>
  <si>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</si>
  <si>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</si>
  <si>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</si>
  <si>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</si>
  <si>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</si>
  <si>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</si>
  <si>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</si>
  <si>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</si>
  <si>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</si>
  <si>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</si>
  <si>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</si>
  <si>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</si>
  <si>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</si>
  <si>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</si>
  <si>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</si>
  <si>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</si>
  <si>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</si>
  <si>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</si>
  <si>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</si>
  <si>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</si>
  <si>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</si>
  <si>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</si>
  <si>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</si>
  <si>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</si>
  <si>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</si>
  <si>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</si>
  <si>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</si>
  <si>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</si>
  <si>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</si>
  <si>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</si>
  <si>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</si>
  <si>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</si>
  <si>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</si>
  <si>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</si>
  <si>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</si>
  <si>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</si>
  <si>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</si>
  <si>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</si>
  <si>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</si>
  <si>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</si>
  <si>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</si>
  <si>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</si>
  <si>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</si>
  <si>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</si>
  <si>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</si>
  <si>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</si>
  <si>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</si>
  <si>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</si>
  <si>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</si>
  <si>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</si>
  <si>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</si>
  <si>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</si>
  <si>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</si>
  <si>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</si>
  <si>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</si>
  <si>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</si>
  <si>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</si>
  <si>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</si>
  <si>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</si>
  <si>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</si>
  <si>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</si>
  <si>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</si>
  <si>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</si>
  <si>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</si>
  <si>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</si>
  <si>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</si>
  <si>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</si>
  <si>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</si>
  <si>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</si>
  <si>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</si>
  <si>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</si>
  <si>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</si>
  <si>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</si>
  <si>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</si>
  <si>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</si>
  <si>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</si>
  <si>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</si>
  <si>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</si>
  <si>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</si>
  <si>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</si>
  <si>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</si>
  <si>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</si>
  <si>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</si>
  <si>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</si>
  <si>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</si>
  <si>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</si>
  <si>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</si>
  <si>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</si>
  <si>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</si>
  <si>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</si>
  <si>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</si>
  <si>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</si>
  <si>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</si>
  <si>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</si>
  <si>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</si>
  <si>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</si>
  <si>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</si>
  <si>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</si>
  <si>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</si>
  <si>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</si>
  <si>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</si>
  <si>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</si>
  <si>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</si>
  <si>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</si>
  <si>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</si>
  <si>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</si>
  <si>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</si>
  <si>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</si>
  <si>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</si>
  <si>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</si>
  <si>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</si>
  <si>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</si>
  <si>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</si>
  <si>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</si>
  <si>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</si>
  <si>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</si>
  <si>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</si>
  <si>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</si>
  <si>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</si>
  <si>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</si>
  <si>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</si>
  <si>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</si>
  <si>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</si>
  <si>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</si>
  <si>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</si>
  <si>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</si>
  <si>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</si>
  <si>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</si>
  <si>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</si>
  <si>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</si>
  <si>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</si>
  <si>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</si>
  <si>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</si>
  <si>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</si>
  <si>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</si>
  <si>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</si>
  <si>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</si>
  <si>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</si>
  <si>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</si>
  <si>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</si>
  <si>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</si>
  <si>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</si>
  <si>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</si>
  <si>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</si>
  <si>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</si>
  <si>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</si>
  <si>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</si>
  <si>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</si>
  <si>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</si>
  <si>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</si>
  <si>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</si>
  <si>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</si>
  <si>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</si>
  <si>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</si>
  <si>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</si>
  <si>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</si>
  <si>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</si>
  <si>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</si>
  <si>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</si>
  <si>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</si>
  <si>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</si>
  <si>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</si>
  <si>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</si>
  <si>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</si>
  <si>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</si>
  <si>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</si>
  <si>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</si>
  <si>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</si>
  <si>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</si>
  <si>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</si>
  <si>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</si>
  <si>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</si>
  <si>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</si>
  <si>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</si>
  <si>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</si>
  <si>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</si>
  <si>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</si>
  <si>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</si>
  <si>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</si>
  <si>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</si>
  <si>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</si>
  <si>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</si>
  <si>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</si>
  <si>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</si>
  <si>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</si>
  <si>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</si>
  <si>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</si>
  <si>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</si>
  <si>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</si>
  <si>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</si>
  <si>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</si>
  <si>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</si>
  <si>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</si>
  <si>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</si>
  <si>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</si>
  <si>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</si>
  <si>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</si>
  <si>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</si>
  <si>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</si>
  <si>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</si>
  <si>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</si>
  <si>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</si>
  <si>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</si>
  <si>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</si>
  <si>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</si>
  <si>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</si>
  <si>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</si>
  <si>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</si>
  <si>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</si>
  <si>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</si>
  <si>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</si>
  <si>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</si>
  <si>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</si>
  <si>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</si>
  <si>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</si>
  <si>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</si>
  <si>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</si>
  <si>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</si>
  <si>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</si>
  <si>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</si>
  <si>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</si>
  <si>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</si>
  <si>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</si>
  <si>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</si>
  <si>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</si>
  <si>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</si>
  <si>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</si>
  <si>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</si>
  <si>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</si>
  <si>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</si>
  <si>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</si>
  <si>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</si>
  <si>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</si>
  <si>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</si>
  <si>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</si>
  <si>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</si>
  <si>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</si>
  <si>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</si>
  <si>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</si>
  <si>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</si>
  <si>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</si>
  <si>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</si>
  <si>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</si>
  <si>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</si>
  <si>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</si>
  <si>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</si>
  <si>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</si>
  <si>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</si>
  <si>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</si>
  <si>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</si>
  <si>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</si>
  <si>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</si>
  <si>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</si>
  <si>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</si>
  <si>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</si>
  <si>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</si>
  <si>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</si>
  <si>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</si>
  <si>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</si>
  <si>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</si>
  <si>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</si>
  <si>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</si>
  <si>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</si>
  <si>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</si>
  <si>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</si>
  <si>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</si>
  <si>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</si>
  <si>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</si>
  <si>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</si>
  <si>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</si>
  <si>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</si>
  <si>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</si>
  <si>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</si>
  <si>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</si>
  <si>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</si>
  <si>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</si>
  <si>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</si>
  <si>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</si>
  <si>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</si>
  <si>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</si>
  <si>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</si>
  <si>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</si>
  <si>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</si>
  <si>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</si>
  <si>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</si>
  <si>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</si>
  <si>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</si>
  <si>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</si>
  <si>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</si>
  <si>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</si>
  <si>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</si>
  <si>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</si>
  <si>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</si>
  <si>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</si>
  <si>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</si>
  <si>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</si>
  <si>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</si>
  <si>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</si>
  <si>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</si>
  <si>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</si>
  <si>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</si>
  <si>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</si>
  <si>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</si>
  <si>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</si>
  <si>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</si>
  <si>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</si>
  <si>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</si>
  <si>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</si>
  <si>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</si>
  <si>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</si>
  <si>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</si>
  <si>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</si>
  <si>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</si>
  <si>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</si>
  <si>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</si>
  <si>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</si>
  <si>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</si>
  <si>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</si>
  <si>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</si>
  <si>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</si>
  <si>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</si>
  <si>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</si>
  <si>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</si>
  <si>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</si>
  <si>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</si>
  <si>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</si>
  <si>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</si>
  <si>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</si>
  <si>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</si>
  <si>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</si>
  <si>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</si>
  <si>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</si>
  <si>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</si>
  <si>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</si>
  <si>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</si>
  <si>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</si>
  <si>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</si>
  <si>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</si>
  <si>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</si>
  <si>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</si>
  <si>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</si>
  <si>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</si>
  <si>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</si>
  <si>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</si>
  <si>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</si>
  <si>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</si>
  <si>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</si>
  <si>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</si>
  <si>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</si>
  <si>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</si>
  <si>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</si>
  <si>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</si>
  <si>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</si>
  <si>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</si>
  <si>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</si>
  <si>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</si>
  <si>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</si>
  <si>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</si>
  <si>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</si>
  <si>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</si>
  <si>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</si>
  <si>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</si>
  <si>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</si>
  <si>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</si>
  <si>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</si>
  <si>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</si>
  <si>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</si>
  <si>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</si>
  <si>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</si>
  <si>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</si>
  <si>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</si>
  <si>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</si>
  <si>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</si>
  <si>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</si>
  <si>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</si>
  <si>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</si>
  <si>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</si>
  <si>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</si>
  <si>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</si>
  <si>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</si>
  <si>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</si>
  <si>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</si>
  <si>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</si>
  <si>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</si>
  <si>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</si>
  <si>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</si>
  <si>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</si>
  <si>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</si>
  <si>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</si>
  <si>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</si>
  <si>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</si>
  <si>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</si>
  <si>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</si>
  <si>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</si>
  <si>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</si>
  <si>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</si>
  <si>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</si>
  <si>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</si>
  <si>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</si>
  <si>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</si>
  <si>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</si>
  <si>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</si>
  <si>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</si>
  <si>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</si>
  <si>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</si>
  <si>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</si>
  <si>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</si>
  <si>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</si>
  <si>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</si>
  <si>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</si>
  <si>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</si>
  <si>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</si>
  <si>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</si>
  <si>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</si>
  <si>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</si>
  <si>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</si>
  <si>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</si>
  <si>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</si>
  <si>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</si>
  <si>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</si>
  <si>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</si>
  <si>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</si>
  <si>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</si>
  <si>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</si>
  <si>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</si>
  <si>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</si>
  <si>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</si>
  <si>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</si>
  <si>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</si>
  <si>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</si>
  <si>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</si>
  <si>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</si>
  <si>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</si>
  <si>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</si>
  <si>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</si>
  <si>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</si>
  <si>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</si>
  <si>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</si>
  <si>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</si>
  <si>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</si>
  <si>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</si>
  <si>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</si>
  <si>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</si>
  <si>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</si>
  <si>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</si>
  <si>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</si>
  <si>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</si>
  <si>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</si>
  <si>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</si>
  <si>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</si>
  <si>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</si>
  <si>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</si>
  <si>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</si>
  <si>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</si>
  <si>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</si>
  <si>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</si>
  <si>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</si>
  <si>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</si>
  <si>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</si>
  <si>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</si>
  <si>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</si>
  <si>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</si>
  <si>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</si>
  <si>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</si>
  <si>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</si>
  <si>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</si>
  <si>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</si>
  <si>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</si>
  <si>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</si>
  <si>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</si>
  <si>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</si>
  <si>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</si>
  <si>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</si>
  <si>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</si>
  <si>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</si>
  <si>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</si>
  <si>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</si>
  <si>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</si>
  <si>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</si>
  <si>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</si>
  <si>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</si>
  <si>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</si>
  <si>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</si>
  <si>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</si>
  <si>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</si>
  <si>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</si>
  <si>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</si>
  <si>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</si>
  <si>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</si>
  <si>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</si>
  <si>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</si>
  <si>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</si>
  <si>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</si>
  <si>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</si>
  <si>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</si>
  <si>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</si>
  <si>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</si>
  <si>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</si>
  <si>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</si>
  <si>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</si>
  <si>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</si>
  <si>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</si>
  <si>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</si>
  <si>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</si>
  <si>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</si>
  <si>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</si>
  <si>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</si>
  <si>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</si>
  <si>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</si>
  <si>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</si>
  <si>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</si>
  <si>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</si>
  <si>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</si>
  <si>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</si>
  <si>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</si>
  <si>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</si>
  <si>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</si>
  <si>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</si>
  <si>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</si>
  <si>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</si>
  <si>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</si>
  <si>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</si>
  <si>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</si>
  <si>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</si>
  <si>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</si>
  <si>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</si>
  <si>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</si>
  <si>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</si>
  <si>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</si>
  <si>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</si>
  <si>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</si>
  <si>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</si>
  <si>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</si>
  <si>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</si>
  <si>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</si>
  <si>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</si>
  <si>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</si>
  <si>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</si>
  <si>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</si>
  <si>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</si>
  <si>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</si>
  <si>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</si>
  <si>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</si>
  <si>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</si>
  <si>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</si>
  <si>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</si>
  <si>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</si>
  <si>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</si>
  <si>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</si>
  <si>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</si>
  <si>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</si>
  <si>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</si>
  <si>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</si>
  <si>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</si>
  <si>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</si>
  <si>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</si>
  <si>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</si>
  <si>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</si>
  <si>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</si>
  <si>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</si>
  <si>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</si>
  <si>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</si>
  <si>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</si>
  <si>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</si>
  <si>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</si>
  <si>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</si>
  <si>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</si>
  <si>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</si>
  <si>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</si>
  <si>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</si>
  <si>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</si>
  <si>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</si>
  <si>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</si>
  <si>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</si>
  <si>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</si>
  <si>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</si>
  <si>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</si>
  <si>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</si>
  <si>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</si>
  <si>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</si>
  <si>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</si>
  <si>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</si>
  <si>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</si>
  <si>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</si>
  <si>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</si>
  <si>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</si>
  <si>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</si>
  <si>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</si>
  <si>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</si>
  <si>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</si>
  <si>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</si>
  <si>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</si>
  <si>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</si>
  <si>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</si>
  <si>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</si>
  <si>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</si>
  <si>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</si>
  <si>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</si>
  <si>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</si>
  <si>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</si>
  <si>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</si>
  <si>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</si>
  <si>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</si>
  <si>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</si>
  <si>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</si>
  <si>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</si>
  <si>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</si>
  <si>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</si>
  <si>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</si>
  <si>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</si>
  <si>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</si>
  <si>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</si>
  <si>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</si>
  <si>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</si>
  <si>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</si>
  <si>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</si>
  <si>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</si>
  <si>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</si>
  <si>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</si>
  <si>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</si>
  <si>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</si>
  <si>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</si>
  <si>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</si>
  <si>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</si>
  <si>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</si>
  <si>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</si>
  <si>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</si>
  <si>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</si>
  <si>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</si>
  <si>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</si>
  <si>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</si>
  <si>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</si>
  <si>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</si>
  <si>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</si>
  <si>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</si>
  <si>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</si>
  <si>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</si>
  <si>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</si>
  <si>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</si>
  <si>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</si>
  <si>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</si>
  <si>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</si>
  <si>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</si>
  <si>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</si>
  <si>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</si>
  <si>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</si>
  <si>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</si>
  <si>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</si>
  <si>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</si>
  <si>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</si>
  <si>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</si>
  <si>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</si>
  <si>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</si>
  <si>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</si>
  <si>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</si>
  <si>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</si>
  <si>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</si>
  <si>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</si>
  <si>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</si>
  <si>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</si>
  <si>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</si>
  <si>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</si>
  <si>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</si>
  <si>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</si>
  <si>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</si>
  <si>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</si>
  <si>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</si>
  <si>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</si>
  <si>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</si>
  <si>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</si>
  <si>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</si>
  <si>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</si>
  <si>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</si>
  <si>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</si>
  <si>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</si>
  <si>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</si>
  <si>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</si>
  <si>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</si>
  <si>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</si>
  <si>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</si>
  <si>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</si>
  <si>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</si>
  <si>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</si>
  <si>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</si>
  <si>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</si>
  <si>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</si>
  <si>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</si>
  <si>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</si>
  <si>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</si>
  <si>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</si>
  <si>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</si>
  <si>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</si>
  <si>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</si>
  <si>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</si>
  <si>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</si>
  <si>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</si>
  <si>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</si>
  <si>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</si>
  <si>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</si>
  <si>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</si>
  <si>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</si>
  <si>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</si>
  <si>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</si>
  <si>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</si>
  <si>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</si>
  <si>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</si>
  <si>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</si>
  <si>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</si>
  <si>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</si>
  <si>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</si>
  <si>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</si>
  <si>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</si>
  <si>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</si>
  <si>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</si>
  <si>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</si>
  <si>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</si>
  <si>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</si>
  <si>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</si>
  <si>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</si>
  <si>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</si>
  <si>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</si>
  <si>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</si>
  <si>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</si>
  <si>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</si>
  <si>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</si>
  <si>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</si>
  <si>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</si>
  <si>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</si>
  <si>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</si>
  <si>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</si>
  <si>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</si>
  <si>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</si>
  <si>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</si>
  <si>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</si>
  <si>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</si>
  <si>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</si>
  <si>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</si>
  <si>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</si>
  <si>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</si>
  <si>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</si>
  <si>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</si>
  <si>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</si>
  <si>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</si>
  <si>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</si>
  <si>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</si>
  <si>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</si>
  <si>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</si>
  <si>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</si>
  <si>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</si>
  <si>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</si>
  <si>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</si>
  <si>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</si>
  <si>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</si>
  <si>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</si>
  <si>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</si>
  <si>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</si>
  <si>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</si>
  <si>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</si>
  <si>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</si>
  <si>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</si>
  <si>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</si>
  <si>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</si>
  <si>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</si>
  <si>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</si>
  <si>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</si>
  <si>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</si>
  <si>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</si>
  <si>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</si>
  <si>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</si>
  <si>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</si>
  <si>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</si>
  <si>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</si>
  <si>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</si>
  <si>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</si>
  <si>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</si>
  <si>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</si>
  <si>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</si>
  <si>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</si>
  <si>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</si>
  <si>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</si>
  <si>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</si>
  <si>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</si>
  <si>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</si>
  <si>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</si>
  <si>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</si>
  <si>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</si>
  <si>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</si>
  <si>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</si>
  <si>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</si>
  <si>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</si>
  <si>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</si>
  <si>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</si>
  <si>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</si>
  <si>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</si>
  <si>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</si>
  <si>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</si>
  <si>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</si>
  <si>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</si>
  <si>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</si>
  <si>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</si>
  <si>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</si>
  <si>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</si>
  <si>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</si>
  <si>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</si>
  <si>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</si>
  <si>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</si>
  <si>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</si>
  <si>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</si>
  <si>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</si>
  <si>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</si>
  <si>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</si>
  <si>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</si>
  <si>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</si>
  <si>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</si>
  <si>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</si>
  <si>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</si>
  <si>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</si>
  <si>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</si>
  <si>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</si>
  <si>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</si>
  <si>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</si>
  <si>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</si>
  <si>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</si>
  <si>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</si>
  <si>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</si>
  <si>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</si>
  <si>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</si>
  <si>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</si>
  <si>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</si>
  <si>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</si>
  <si>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</si>
  <si>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</si>
  <si>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</si>
  <si>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</si>
  <si>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</si>
  <si>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</si>
  <si>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</si>
  <si>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</si>
  <si>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</si>
  <si>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</si>
  <si>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</si>
  <si>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</si>
  <si>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</si>
  <si>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</si>
  <si>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</si>
  <si>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</si>
  <si>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</si>
  <si>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</si>
  <si>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</si>
  <si>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</si>
  <si>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</si>
  <si>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</si>
  <si>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</si>
  <si>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</si>
  <si>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</si>
  <si>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</si>
  <si>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</si>
  <si>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</si>
  <si>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</si>
  <si>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</si>
  <si>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</si>
  <si>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</si>
  <si>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</si>
  <si>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</si>
  <si>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</si>
  <si>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</si>
  <si>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</si>
  <si>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</si>
  <si>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</si>
  <si>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</si>
  <si>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</si>
  <si>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</si>
  <si>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</si>
  <si>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</si>
  <si>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</si>
  <si>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</si>
  <si>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</si>
  <si>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</si>
  <si>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</si>
  <si>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</si>
  <si>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</si>
  <si>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</si>
  <si>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</si>
  <si>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</si>
  <si>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</si>
  <si>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</si>
  <si>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</si>
  <si>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</si>
  <si>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</si>
  <si>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</si>
  <si>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</si>
  <si>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</si>
  <si>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</si>
  <si>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</si>
  <si>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</si>
  <si>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</si>
  <si>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</si>
  <si>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</si>
  <si>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</si>
  <si>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</si>
  <si>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</si>
  <si>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</si>
  <si>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</si>
  <si>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</si>
  <si>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</si>
  <si>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</si>
  <si>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</si>
  <si>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</si>
  <si>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</si>
  <si>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</si>
  <si>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</si>
  <si>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</si>
  <si>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</si>
  <si>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</si>
  <si>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</si>
  <si>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</si>
  <si>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</si>
  <si>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</si>
  <si>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</si>
  <si>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</si>
  <si>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</si>
  <si>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</si>
  <si>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</si>
  <si>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</si>
  <si>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</si>
  <si>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</si>
  <si>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</si>
  <si>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</si>
  <si>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</si>
  <si>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</si>
  <si>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</si>
  <si>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</si>
  <si>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</si>
  <si>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</si>
  <si>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</si>
  <si>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</si>
  <si>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</si>
  <si>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</si>
  <si>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</si>
  <si>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</si>
  <si>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</si>
  <si>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</si>
  <si>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</si>
  <si>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</si>
  <si>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</si>
  <si>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</si>
  <si>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</si>
  <si>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</si>
  <si>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</si>
  <si>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</si>
  <si>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</si>
  <si>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</si>
  <si>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</si>
  <si>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</si>
  <si>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</si>
  <si>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</si>
  <si>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</si>
  <si>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</si>
  <si>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</si>
  <si>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</si>
  <si>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</si>
  <si>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</si>
  <si>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</si>
  <si>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</si>
  <si>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</si>
  <si>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</si>
  <si>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</si>
  <si>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</si>
  <si>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</si>
  <si>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</si>
  <si>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</si>
  <si>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</si>
  <si>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</si>
  <si>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</si>
  <si>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</si>
  <si>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</si>
  <si>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</si>
  <si>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</si>
  <si>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</si>
  <si>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</si>
  <si>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</si>
  <si>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</si>
  <si>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</si>
  <si>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</si>
  <si>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</si>
  <si>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</si>
  <si>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</si>
  <si>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</si>
  <si>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</si>
  <si>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</si>
  <si>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</si>
  <si>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</si>
  <si>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</si>
  <si>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</si>
  <si>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</si>
  <si>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</si>
  <si>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</si>
  <si>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</si>
  <si>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</si>
  <si>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</si>
  <si>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</si>
  <si>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</si>
  <si>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</si>
  <si>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</si>
  <si>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</si>
  <si>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</si>
  <si>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</si>
  <si>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</si>
  <si>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</si>
  <si>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</si>
  <si>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</si>
  <si>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</si>
  <si>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</si>
  <si>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</si>
  <si>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</si>
  <si>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</si>
  <si>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</si>
  <si>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</si>
  <si>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</si>
  <si>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</si>
  <si>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</si>
  <si>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</si>
  <si>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</si>
  <si>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</si>
  <si>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</si>
  <si>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</si>
  <si>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</si>
  <si>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</si>
  <si>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</si>
  <si>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</si>
  <si>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</si>
  <si>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</si>
  <si>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</si>
  <si>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</si>
  <si>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</si>
  <si>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</si>
  <si>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</si>
  <si>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</si>
  <si>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</si>
  <si>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</si>
  <si>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</si>
  <si>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</si>
  <si>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</si>
  <si>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</si>
  <si>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</si>
  <si>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</si>
  <si>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</si>
  <si>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</si>
  <si>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</si>
  <si>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</si>
  <si>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</si>
  <si>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</si>
  <si>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</si>
  <si>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</si>
  <si>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</si>
  <si>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</si>
  <si>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</si>
  <si>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</si>
  <si>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</si>
  <si>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</si>
  <si>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</si>
  <si>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</si>
  <si>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</si>
  <si>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</si>
  <si>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</si>
  <si>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</si>
  <si>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</si>
  <si>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</si>
  <si>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</si>
  <si>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</si>
  <si>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</si>
  <si>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</si>
  <si>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</si>
  <si>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</si>
  <si>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</si>
  <si>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</si>
  <si>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</si>
  <si>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</si>
  <si>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</si>
  <si>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</si>
  <si>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</si>
  <si>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</si>
  <si>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</si>
  <si>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</si>
  <si>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</si>
  <si>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</si>
  <si>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</si>
  <si>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</si>
  <si>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</si>
  <si>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</si>
  <si>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</si>
  <si>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</si>
  <si>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</si>
  <si>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</si>
  <si>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</si>
  <si>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</si>
  <si>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</si>
  <si>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</si>
  <si>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</si>
  <si>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</si>
  <si>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</si>
  <si>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</si>
  <si>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</si>
  <si>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</si>
  <si>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</si>
  <si>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</si>
  <si>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</si>
  <si>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</si>
  <si>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</si>
  <si>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</si>
  <si>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</si>
  <si>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</si>
  <si>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</si>
  <si>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</si>
  <si>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</si>
  <si>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</si>
  <si>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</si>
  <si>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</si>
  <si>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</si>
  <si>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</si>
  <si>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</si>
  <si>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</si>
  <si>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</si>
  <si>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</si>
  <si>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</si>
  <si>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</si>
  <si>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</si>
  <si>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</si>
  <si>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</si>
  <si>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</si>
  <si>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</si>
  <si>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</si>
  <si>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</si>
  <si>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</si>
  <si>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</si>
  <si>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</si>
  <si>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</si>
  <si>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</si>
  <si>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</si>
  <si>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</si>
  <si>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</si>
  <si>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</si>
  <si>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</si>
  <si>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</si>
  <si>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</si>
  <si>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</si>
  <si>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</si>
  <si>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</si>
  <si>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</si>
  <si>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</si>
  <si>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</si>
  <si>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</si>
  <si>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</si>
  <si>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</si>
  <si>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</si>
  <si>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</si>
  <si>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</si>
  <si>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</si>
  <si>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</si>
  <si>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</si>
  <si>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</si>
  <si>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</si>
  <si>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</si>
  <si>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</si>
  <si>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</si>
  <si>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</si>
  <si>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</si>
  <si>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</si>
  <si>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</si>
  <si>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</si>
  <si>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</si>
  <si>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</si>
  <si>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</si>
  <si>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</si>
  <si>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</si>
  <si>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</si>
  <si>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</si>
  <si>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</si>
  <si>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</si>
  <si>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</si>
  <si>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</si>
  <si>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</si>
  <si>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</si>
  <si>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</si>
  <si>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</si>
  <si>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</si>
  <si>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</si>
  <si>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</si>
  <si>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</si>
  <si>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</si>
  <si>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</si>
  <si>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</si>
  <si>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</si>
  <si>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</si>
  <si>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</si>
  <si>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</si>
  <si>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</si>
  <si>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</si>
  <si>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</si>
  <si>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</si>
  <si>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</si>
  <si>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</si>
  <si>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</si>
  <si>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</si>
  <si>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</si>
  <si>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</si>
  <si>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</si>
  <si>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</si>
  <si>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</si>
  <si>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</si>
  <si>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</si>
  <si>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</si>
  <si>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</si>
  <si>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</si>
  <si>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</si>
  <si>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</si>
  <si>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</si>
  <si>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</si>
  <si>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</si>
  <si>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</si>
  <si>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</si>
  <si>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</si>
  <si>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</si>
  <si>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</si>
  <si>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</si>
  <si>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</si>
  <si>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</si>
  <si>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</si>
  <si>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</si>
  <si>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</si>
  <si>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</si>
  <si>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</si>
  <si>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</si>
  <si>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</si>
  <si>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</si>
  <si>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</si>
  <si>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</si>
  <si>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</si>
  <si>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</si>
  <si>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</si>
  <si>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</si>
  <si>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</si>
  <si>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</si>
  <si>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</si>
  <si>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</si>
  <si>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</si>
  <si>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</si>
  <si>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</si>
  <si>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</si>
  <si>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</si>
  <si>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</si>
  <si>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</si>
  <si>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</si>
  <si>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</si>
  <si>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</si>
  <si>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</si>
  <si>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</si>
  <si>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</si>
  <si>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</si>
  <si>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</si>
  <si>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</si>
  <si>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</si>
  <si>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</si>
  <si>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</si>
  <si>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</si>
  <si>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</si>
  <si>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</si>
  <si>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</si>
  <si>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</si>
  <si>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</si>
  <si>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</si>
  <si>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</si>
  <si>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</si>
  <si>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</si>
  <si>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</si>
  <si>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</si>
  <si>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</si>
  <si>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</si>
  <si>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</si>
  <si>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</si>
  <si>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</si>
  <si>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</si>
  <si>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</si>
  <si>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</si>
  <si>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</si>
  <si>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</si>
  <si>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</si>
  <si>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</si>
  <si>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</si>
  <si>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</si>
  <si>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</si>
  <si>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</si>
  <si>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</si>
  <si>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</si>
  <si>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</si>
  <si>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</si>
  <si>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</si>
  <si>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</si>
  <si>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</si>
  <si>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</si>
  <si>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</si>
  <si>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</si>
  <si>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</si>
  <si>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</si>
  <si>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</si>
  <si>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</si>
  <si>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</si>
  <si>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</si>
  <si>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</si>
  <si>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</si>
  <si>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</si>
  <si>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</si>
  <si>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</si>
  <si>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</si>
  <si>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</si>
  <si>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</si>
  <si>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</si>
  <si>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</si>
  <si>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</si>
  <si>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</si>
  <si>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</si>
  <si>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</si>
  <si>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</si>
  <si>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</si>
  <si>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</si>
  <si>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</si>
  <si>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</si>
  <si>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</si>
  <si>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</si>
  <si>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</si>
  <si>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</si>
  <si>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</si>
  <si>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</si>
  <si>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</si>
  <si>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</si>
  <si>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</si>
  <si>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</si>
  <si>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</si>
  <si>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</si>
  <si>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</si>
  <si>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</si>
  <si>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</si>
  <si>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</si>
  <si>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</si>
  <si>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</si>
  <si>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</si>
  <si>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</si>
  <si>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</si>
  <si>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</si>
  <si>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</si>
  <si>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</si>
  <si>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</si>
  <si>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</si>
  <si>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</si>
  <si>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</si>
  <si>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</si>
  <si>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</si>
  <si>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</si>
  <si>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</si>
  <si>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</si>
  <si>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</si>
  <si>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</si>
  <si>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</si>
  <si>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</si>
  <si>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</si>
  <si>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</si>
  <si>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</si>
  <si>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</si>
  <si>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</si>
  <si>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</si>
  <si>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</si>
  <si>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</si>
  <si>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</si>
  <si>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</si>
  <si>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</si>
  <si>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</si>
  <si>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</si>
  <si>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</si>
  <si>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</si>
  <si>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</si>
  <si>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</si>
  <si>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</si>
  <si>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</si>
  <si>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</si>
  <si>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</si>
  <si>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</si>
  <si>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</si>
  <si>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</si>
  <si>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</si>
  <si>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</si>
  <si>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</si>
  <si>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</si>
  <si>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</si>
  <si>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</si>
  <si>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</si>
  <si>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</si>
  <si>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</si>
  <si>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</si>
  <si>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</si>
  <si>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</si>
  <si>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</si>
  <si>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</si>
  <si>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</si>
  <si>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</si>
  <si>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</si>
  <si>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</si>
  <si>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</si>
  <si>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</si>
  <si>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</si>
  <si>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</si>
  <si>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</si>
  <si>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</si>
  <si>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</si>
  <si>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</si>
  <si>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</si>
  <si>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</si>
  <si>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</si>
  <si>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</si>
  <si>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</si>
  <si>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</si>
  <si>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</si>
  <si>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</si>
  <si>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</si>
  <si>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</si>
  <si>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</si>
  <si>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</si>
  <si>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</si>
  <si>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</si>
  <si>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</si>
  <si>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</si>
  <si>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</si>
  <si>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</si>
  <si>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</si>
  <si>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</si>
  <si>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</si>
  <si>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</si>
  <si>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</si>
  <si>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</si>
  <si>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</si>
  <si>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</si>
  <si>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</si>
  <si>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</si>
  <si>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</si>
  <si>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</si>
  <si>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</si>
  <si>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</si>
  <si>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</si>
  <si>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</si>
  <si>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</si>
  <si>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</si>
  <si>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</si>
  <si>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</si>
  <si>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</si>
  <si>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</si>
  <si>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</si>
  <si>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</si>
  <si>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</si>
  <si>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</si>
  <si>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</si>
  <si>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</si>
  <si>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</si>
  <si>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</si>
  <si>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</si>
  <si>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</si>
  <si>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</si>
  <si>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</si>
  <si>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</si>
  <si>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</si>
  <si>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</si>
  <si>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</si>
  <si>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</si>
  <si>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</si>
  <si>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</si>
  <si>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</si>
  <si>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</si>
  <si>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</si>
  <si>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</si>
  <si>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</si>
  <si>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</si>
  <si>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</si>
  <si>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</si>
  <si>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</si>
  <si>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</si>
  <si>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</si>
  <si>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</si>
  <si>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</si>
  <si>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</si>
  <si>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</si>
  <si>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</si>
  <si>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</si>
  <si>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</si>
  <si>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</si>
  <si>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</si>
  <si>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</si>
  <si>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</si>
  <si>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</si>
  <si>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</si>
  <si>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</si>
  <si>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</si>
  <si>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</si>
  <si>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</si>
  <si>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</si>
  <si>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</si>
  <si>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</si>
  <si>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</si>
  <si>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</si>
  <si>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</si>
  <si>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</si>
  <si>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</si>
  <si>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</si>
  <si>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</si>
  <si>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</si>
  <si>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</si>
  <si>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</si>
  <si>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</si>
  <si>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</si>
  <si>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</si>
  <si>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</si>
  <si>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</si>
  <si>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</si>
  <si>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</si>
  <si>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</si>
  <si>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</si>
  <si>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</si>
  <si>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</si>
  <si>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</si>
  <si>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</si>
  <si>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</si>
  <si>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</si>
  <si>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</si>
  <si>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</si>
  <si>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</si>
  <si>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</si>
  <si>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</si>
  <si>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</si>
  <si>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</si>
  <si>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</si>
  <si>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</si>
  <si>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</si>
  <si>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</si>
  <si>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</si>
  <si>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</si>
  <si>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</si>
  <si>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</si>
  <si>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</si>
  <si>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</si>
  <si>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</si>
  <si>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</si>
  <si>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</si>
  <si>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</si>
  <si>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</si>
  <si>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</si>
  <si>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</si>
  <si>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</si>
  <si>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</si>
  <si>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</si>
  <si>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</si>
  <si>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</si>
  <si>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</si>
  <si>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</si>
  <si>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</si>
  <si>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</si>
  <si>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</si>
  <si>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</si>
  <si>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</si>
  <si>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</si>
  <si>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</si>
  <si>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</si>
  <si>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</si>
  <si>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</si>
  <si>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</si>
  <si>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</si>
  <si>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</si>
  <si>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</si>
  <si>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</si>
  <si>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</si>
  <si>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</si>
  <si>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</si>
  <si>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</si>
  <si>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</si>
  <si>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</si>
  <si>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</si>
  <si>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</si>
  <si>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</si>
  <si>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</si>
  <si>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</si>
  <si>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</si>
  <si>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</si>
  <si>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</si>
  <si>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</si>
  <si>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</si>
  <si>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</si>
  <si>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</si>
  <si>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</si>
  <si>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</si>
  <si>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</si>
  <si>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</si>
  <si>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</si>
  <si>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</si>
  <si>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</si>
  <si>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</si>
  <si>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</si>
  <si>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</si>
  <si>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</si>
  <si>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</si>
  <si>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</si>
  <si>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</si>
  <si>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</si>
  <si>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</si>
  <si>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</si>
  <si>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</si>
  <si>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</si>
  <si>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</si>
  <si>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</si>
  <si>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</si>
  <si>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</si>
  <si>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</si>
  <si>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</si>
  <si>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</si>
  <si>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</si>
  <si>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</si>
  <si>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</si>
  <si>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</si>
  <si>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</si>
  <si>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</si>
  <si>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</si>
  <si>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</si>
  <si>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</si>
  <si>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</si>
  <si>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</si>
  <si>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</si>
  <si>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</si>
  <si>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</si>
  <si>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</si>
  <si>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</si>
  <si>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</si>
  <si>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</si>
  <si>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</si>
  <si>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</si>
  <si>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</si>
  <si>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</si>
  <si>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</si>
  <si>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</si>
  <si>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</si>
  <si>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</si>
  <si>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</si>
  <si>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</si>
  <si>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</si>
  <si>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</si>
  <si>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</si>
  <si>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</si>
  <si>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</si>
  <si>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</si>
  <si>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</si>
  <si>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</si>
  <si>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</si>
  <si>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</si>
  <si>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</si>
  <si>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</si>
  <si>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</si>
  <si>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</si>
  <si>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</si>
  <si>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</si>
  <si>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</si>
  <si>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</si>
  <si>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</si>
  <si>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</si>
  <si>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</si>
  <si>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</si>
  <si>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</si>
  <si>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</si>
  <si>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</si>
  <si>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</si>
  <si>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</si>
  <si>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</si>
  <si>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</si>
  <si>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</si>
  <si>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</si>
  <si>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</si>
  <si>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</si>
  <si>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</si>
  <si>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</si>
  <si>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</si>
  <si>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</si>
  <si>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</si>
  <si>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</si>
  <si>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</si>
  <si>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</si>
  <si>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</si>
  <si>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</si>
  <si>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</si>
  <si>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</si>
  <si>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</si>
  <si>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</si>
  <si>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</si>
  <si>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</si>
  <si>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</si>
  <si>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</si>
  <si>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</si>
  <si>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</si>
  <si>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</si>
  <si>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</si>
  <si>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</si>
  <si>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</si>
  <si>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</si>
  <si>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</si>
  <si>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</si>
  <si>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</si>
  <si>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</si>
  <si>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</si>
  <si>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</si>
  <si>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</si>
  <si>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</si>
  <si>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</si>
  <si>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</si>
  <si>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</si>
  <si>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</si>
  <si>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</si>
  <si>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</si>
  <si>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</si>
  <si>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</si>
  <si>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</si>
  <si>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</si>
  <si>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</si>
  <si>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</si>
  <si>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</si>
  <si>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</si>
  <si>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</si>
  <si>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</si>
  <si>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</si>
  <si>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</si>
  <si>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</si>
  <si>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</si>
  <si>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</si>
  <si>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</si>
  <si>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</si>
  <si>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</si>
  <si>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</si>
  <si>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</si>
  <si>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</si>
  <si>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</si>
  <si>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</si>
  <si>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</si>
  <si>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</si>
  <si>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</si>
  <si>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</si>
  <si>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</si>
  <si>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</si>
  <si>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</si>
  <si>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</si>
  <si>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</si>
  <si>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</si>
  <si>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</si>
  <si>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</si>
  <si>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</si>
  <si>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</si>
  <si>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</si>
  <si>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</si>
  <si>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</si>
  <si>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</si>
  <si>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</si>
  <si>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</si>
  <si>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</si>
  <si>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</si>
  <si>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</si>
  <si>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</si>
  <si>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</si>
  <si>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</si>
  <si>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</si>
  <si>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</si>
  <si>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</si>
  <si>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</si>
  <si>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</si>
  <si>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</si>
  <si>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</si>
  <si>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</si>
  <si>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</si>
  <si>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</si>
  <si>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</si>
  <si>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</si>
  <si>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</si>
  <si>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</si>
  <si>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</si>
  <si>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</si>
  <si>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</si>
  <si>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</si>
  <si>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</si>
  <si>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</si>
  <si>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</si>
  <si>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</si>
  <si>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</si>
  <si>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</si>
  <si>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</si>
  <si>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</si>
  <si>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</si>
  <si>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</si>
  <si>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</si>
  <si>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</si>
  <si>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</si>
  <si>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</si>
  <si>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</si>
  <si>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</si>
  <si>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</si>
  <si>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</si>
  <si>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</si>
  <si>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</si>
  <si>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</si>
  <si>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</si>
  <si>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</si>
  <si>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</si>
  <si>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</si>
  <si>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</si>
  <si>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</si>
  <si>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</si>
  <si>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</si>
  <si>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</si>
  <si>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</si>
  <si>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</si>
  <si>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</si>
  <si>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</si>
  <si>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</si>
  <si>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</si>
  <si>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</si>
  <si>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</si>
  <si>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</si>
  <si>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</si>
  <si>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</si>
  <si>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</si>
  <si>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</si>
  <si>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</si>
  <si>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</si>
  <si>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</si>
  <si>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</si>
  <si>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</si>
  <si>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</si>
  <si>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</si>
  <si>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</si>
  <si>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</si>
  <si>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</si>
  <si>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</si>
  <si>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</si>
  <si>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</si>
  <si>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</si>
  <si>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</si>
  <si>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</si>
  <si>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</si>
  <si>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</si>
  <si>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</si>
  <si>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</si>
  <si>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</si>
  <si>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</si>
  <si>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</si>
  <si>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</si>
  <si>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</si>
  <si>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</si>
  <si>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</si>
  <si>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</si>
  <si>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</si>
  <si>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</si>
  <si>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</si>
  <si>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</si>
  <si>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</si>
  <si>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</si>
  <si>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</si>
  <si>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</si>
  <si>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</si>
  <si>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</si>
  <si>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</si>
  <si>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</si>
  <si>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</si>
  <si>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</si>
  <si>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</si>
  <si>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</si>
  <si>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</si>
  <si>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</si>
  <si>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</si>
  <si>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</si>
  <si>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</si>
  <si>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</si>
  <si>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</si>
  <si>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</si>
  <si>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</si>
  <si>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</si>
  <si>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</si>
  <si>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</si>
  <si>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</si>
  <si>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</si>
  <si>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</si>
  <si>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</si>
  <si>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</si>
  <si>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</si>
  <si>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</si>
  <si>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</si>
  <si>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</si>
  <si>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</si>
  <si>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</si>
  <si>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</si>
  <si>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</si>
  <si>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</si>
  <si>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</si>
  <si>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</si>
  <si>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</si>
  <si>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</si>
  <si>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</si>
  <si>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</si>
  <si>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</si>
  <si>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</si>
  <si>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</si>
  <si>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</si>
  <si>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</si>
  <si>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</si>
  <si>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</si>
  <si>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</si>
  <si>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</si>
  <si>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</si>
  <si>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</si>
  <si>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</si>
  <si>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</si>
  <si>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</si>
  <si>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</si>
  <si>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</si>
  <si>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</si>
  <si>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</si>
  <si>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</si>
  <si>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</si>
  <si>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</si>
  <si>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</si>
  <si>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</si>
  <si>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</si>
  <si>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</si>
  <si>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</si>
  <si>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</si>
  <si>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</si>
  <si>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</si>
  <si>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</si>
  <si>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</si>
  <si>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</si>
  <si>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</si>
  <si>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</si>
  <si>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</si>
  <si>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</si>
  <si>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</si>
  <si>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</si>
  <si>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</si>
  <si>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</si>
  <si>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</si>
  <si>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</si>
  <si>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</si>
  <si>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</si>
  <si>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</si>
  <si>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</si>
  <si>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</si>
  <si>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</si>
  <si>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</si>
  <si>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</si>
  <si>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</si>
  <si>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</si>
  <si>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</si>
  <si>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</si>
  <si>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</si>
  <si>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</si>
  <si>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</si>
  <si>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</si>
  <si>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</si>
  <si>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</si>
  <si>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</si>
  <si>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</si>
  <si>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</si>
  <si>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</si>
  <si>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</si>
  <si>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</si>
  <si>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</si>
  <si>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</si>
  <si>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</si>
  <si>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</si>
  <si>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</si>
  <si>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</si>
  <si>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</si>
  <si>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</si>
  <si>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</si>
  <si>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</si>
  <si>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</si>
  <si>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</si>
  <si>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</si>
  <si>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</si>
  <si>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</si>
  <si>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</si>
  <si>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</si>
  <si>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</si>
  <si>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</si>
  <si>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</si>
  <si>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</si>
  <si>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</si>
  <si>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</si>
  <si>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</si>
  <si>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</si>
  <si>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</si>
  <si>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</si>
  <si>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</si>
  <si>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</si>
  <si>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</si>
  <si>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</si>
  <si>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</si>
  <si>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</si>
  <si>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</si>
  <si>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</si>
  <si>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</si>
  <si>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</si>
  <si>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</si>
  <si>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</si>
  <si>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</si>
  <si>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</si>
  <si>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</si>
  <si>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</si>
  <si>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</si>
  <si>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</si>
  <si>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</si>
  <si>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</si>
  <si>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</si>
  <si>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</si>
  <si>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</si>
  <si>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</si>
  <si>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</si>
  <si>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</si>
  <si>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</si>
  <si>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</si>
  <si>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</si>
  <si>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</si>
  <si>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</si>
  <si>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</si>
  <si>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</si>
  <si>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</si>
  <si>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</si>
  <si>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</si>
  <si>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</si>
  <si>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</si>
  <si>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</si>
  <si>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</si>
  <si>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</si>
  <si>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</si>
  <si>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</si>
  <si>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</si>
  <si>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</si>
  <si>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</si>
  <si>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</si>
  <si>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</si>
  <si>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</si>
  <si>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</si>
  <si>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</si>
  <si>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</si>
  <si>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</si>
  <si>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</si>
  <si>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</si>
  <si>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</si>
  <si>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</si>
  <si>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</si>
  <si>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</si>
  <si>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</si>
  <si>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</si>
  <si>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</si>
  <si>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</si>
  <si>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</si>
  <si>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</si>
  <si>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</si>
  <si>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</si>
  <si>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</si>
  <si>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</si>
  <si>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</si>
  <si>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</si>
  <si>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</si>
  <si>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</si>
  <si>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</si>
  <si>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</si>
  <si>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</si>
  <si>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</si>
  <si>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</si>
  <si>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</si>
  <si>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</si>
  <si>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</si>
  <si>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</si>
  <si>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</si>
  <si>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</si>
  <si>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</si>
  <si>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</si>
  <si>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</si>
  <si>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</si>
  <si>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</si>
  <si>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</si>
  <si>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</si>
  <si>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</si>
  <si>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</si>
  <si>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</si>
  <si>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</si>
  <si>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</si>
  <si>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</si>
  <si>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</si>
  <si>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</si>
  <si>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</si>
  <si>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</si>
  <si>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</si>
  <si>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</si>
  <si>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</si>
  <si>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</si>
  <si>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</si>
  <si>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</si>
  <si>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</si>
  <si>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</si>
  <si>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</si>
  <si>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</si>
  <si>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</si>
  <si>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</si>
  <si>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</si>
  <si>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</si>
  <si>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</si>
  <si>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</si>
  <si>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</si>
  <si>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</si>
  <si>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</si>
  <si>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</si>
  <si>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</si>
  <si>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</si>
  <si>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</si>
  <si>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</si>
  <si>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</si>
  <si>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</si>
  <si>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</si>
  <si>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</si>
  <si>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</si>
  <si>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</si>
  <si>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</si>
  <si>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</si>
  <si>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</si>
  <si>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</si>
  <si>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</si>
  <si>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</si>
  <si>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</si>
  <si>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</si>
  <si>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</si>
  <si>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</si>
  <si>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</si>
  <si>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</si>
  <si>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</si>
  <si>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</si>
  <si>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</si>
  <si>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</si>
  <si>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</si>
  <si>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</si>
  <si>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</si>
  <si>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</si>
  <si>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</si>
  <si>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</si>
  <si>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</si>
  <si>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</si>
  <si>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</si>
  <si>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</si>
  <si>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</si>
  <si>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</si>
  <si>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</si>
  <si>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</si>
  <si>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</si>
  <si>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</si>
  <si>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</si>
  <si>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</si>
  <si>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</si>
  <si>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</si>
  <si>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</si>
  <si>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</si>
  <si>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</si>
  <si>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</si>
  <si>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</si>
  <si>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</si>
  <si>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</si>
  <si>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</si>
  <si>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</si>
  <si>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</si>
  <si>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</si>
  <si>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</si>
  <si>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</si>
  <si>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</si>
  <si>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</si>
  <si>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</si>
  <si>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</si>
  <si>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</si>
  <si>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</si>
  <si>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</si>
  <si>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</si>
  <si>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</si>
  <si>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</si>
  <si>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</si>
  <si>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</si>
  <si>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</si>
  <si>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</si>
  <si>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</si>
  <si>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</si>
  <si>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</si>
  <si>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</si>
  <si>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</si>
  <si>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</si>
  <si>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</si>
  <si>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</si>
  <si>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</si>
  <si>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</si>
  <si>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</si>
  <si>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</si>
  <si>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</si>
  <si>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</si>
  <si>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</si>
  <si>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</si>
  <si>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</si>
  <si>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</si>
  <si>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</si>
  <si>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</si>
  <si>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</si>
  <si>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</si>
  <si>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</si>
  <si>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</si>
  <si>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</si>
  <si>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</si>
  <si>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</si>
  <si>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</si>
  <si>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</si>
  <si>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</si>
  <si>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</si>
  <si>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</si>
  <si>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</si>
  <si>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</si>
  <si>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</si>
  <si>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</si>
  <si>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</si>
  <si>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</si>
  <si>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</si>
  <si>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</si>
  <si>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</si>
  <si>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</si>
  <si>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</si>
  <si>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</si>
  <si>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</si>
  <si>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</si>
  <si>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</si>
  <si>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</si>
  <si>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</si>
  <si>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</si>
  <si>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</si>
  <si>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</si>
  <si>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</si>
  <si>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</si>
  <si>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</si>
  <si>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</si>
  <si>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</si>
  <si>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</si>
  <si>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</si>
  <si>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</si>
  <si>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</si>
  <si>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</si>
  <si>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</si>
  <si>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</si>
  <si>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</si>
  <si>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</si>
  <si>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</si>
  <si>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</si>
  <si>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</si>
  <si>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</si>
  <si>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</si>
  <si>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</si>
  <si>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</si>
  <si>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</si>
  <si>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</si>
  <si>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</si>
  <si>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</si>
  <si>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</si>
  <si>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</si>
  <si>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</si>
  <si>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</si>
  <si>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</si>
  <si>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</si>
  <si>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</si>
  <si>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</si>
  <si>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</si>
  <si>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</si>
  <si>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</si>
  <si>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</si>
  <si>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</si>
  <si>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</si>
  <si>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</si>
  <si>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</si>
  <si>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</si>
  <si>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</si>
  <si>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</si>
  <si>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</si>
  <si>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</si>
  <si>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</si>
  <si>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</si>
  <si>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</si>
  <si>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</si>
  <si>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</si>
  <si>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</si>
  <si>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</si>
  <si>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</si>
  <si>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</si>
  <si>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</si>
  <si>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</si>
  <si>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</si>
  <si>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</si>
  <si>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</si>
  <si>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</si>
  <si>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</si>
  <si>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</si>
  <si>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</si>
  <si>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</si>
  <si>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</si>
  <si>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</si>
  <si>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</si>
  <si>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</si>
  <si>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</si>
  <si>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</si>
  <si>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</si>
  <si>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</si>
  <si>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</si>
  <si>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</si>
  <si>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</si>
  <si>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</si>
  <si>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</si>
  <si>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</si>
  <si>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</si>
  <si>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</si>
  <si>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</si>
  <si>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</si>
  <si>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</si>
  <si>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</si>
  <si>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</si>
  <si>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</si>
  <si>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</si>
  <si>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</si>
  <si>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</si>
  <si>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</si>
  <si>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</si>
  <si>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</si>
  <si>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</si>
  <si>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</si>
  <si>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</si>
  <si>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</si>
  <si>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</si>
  <si>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</si>
  <si>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</si>
  <si>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</si>
  <si>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</si>
  <si>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</si>
  <si>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</si>
  <si>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</si>
  <si>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</si>
  <si>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</si>
  <si>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</si>
  <si>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</si>
  <si>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</si>
  <si>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</si>
  <si>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</si>
  <si>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</si>
  <si>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</si>
  <si>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</si>
  <si>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</si>
  <si>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</si>
  <si>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</si>
  <si>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</si>
  <si>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</si>
  <si>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</si>
  <si>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</si>
  <si>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</si>
  <si>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</si>
  <si>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</si>
  <si>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</si>
  <si>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</si>
  <si>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</si>
  <si>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</si>
  <si>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</si>
  <si>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</si>
  <si>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</si>
  <si>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</si>
  <si>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</si>
  <si>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</si>
  <si>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</si>
  <si>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</si>
  <si>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</si>
  <si>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</si>
  <si>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</si>
  <si>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</si>
  <si>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</si>
  <si>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</si>
  <si>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</si>
  <si>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</si>
  <si>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</si>
  <si>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</si>
  <si>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</si>
  <si>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</si>
  <si>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</si>
  <si>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</si>
  <si>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</si>
  <si>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</si>
  <si>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</si>
  <si>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</si>
  <si>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</si>
  <si>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</si>
  <si>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</si>
  <si>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</si>
  <si>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</si>
  <si>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</si>
  <si>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</si>
  <si>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</si>
  <si>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</si>
  <si>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</si>
  <si>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</si>
  <si>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</si>
  <si>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</si>
  <si>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</si>
  <si>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</si>
  <si>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</si>
  <si>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</si>
  <si>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</si>
  <si>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</si>
  <si>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</si>
  <si>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</si>
  <si>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</si>
  <si>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</si>
  <si>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</si>
  <si>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</si>
  <si>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</si>
  <si>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</si>
  <si>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</si>
  <si>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</si>
  <si>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</si>
  <si>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</si>
  <si>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</si>
  <si>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</si>
  <si>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</si>
  <si>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</si>
  <si>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</si>
  <si>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</si>
  <si>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</si>
  <si>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</si>
  <si>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</si>
  <si>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</si>
  <si>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</si>
  <si>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</si>
  <si>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</si>
  <si>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</si>
  <si>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</si>
  <si>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</si>
  <si>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</si>
  <si>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</si>
  <si>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</si>
  <si>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</si>
  <si>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</si>
  <si>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</si>
  <si>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</si>
  <si>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</si>
  <si>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</si>
  <si>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</si>
  <si>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</si>
  <si>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</si>
  <si>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</si>
  <si>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</si>
  <si>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</si>
  <si>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</si>
  <si>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</si>
  <si>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</si>
  <si>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</si>
  <si>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</si>
  <si>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</si>
  <si>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</si>
  <si>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</si>
  <si>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</si>
  <si>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</si>
  <si>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</si>
  <si>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</si>
  <si>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</si>
  <si>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</si>
  <si>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</si>
  <si>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</si>
  <si>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</si>
  <si>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</si>
  <si>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</si>
  <si>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</si>
  <si>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</si>
  <si>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</si>
  <si>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</si>
  <si>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</si>
  <si>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</si>
  <si>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</si>
  <si>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</si>
  <si>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</si>
  <si>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</si>
  <si>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</si>
  <si>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</si>
  <si>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</si>
  <si>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</si>
  <si>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</si>
  <si>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</si>
  <si>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</si>
  <si>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</si>
  <si>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</si>
  <si>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</si>
  <si>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</si>
  <si>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</si>
  <si>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</si>
  <si>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</si>
  <si>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</si>
  <si>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</si>
  <si>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</si>
  <si>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</si>
  <si>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</si>
  <si>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</si>
  <si>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</si>
  <si>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</si>
  <si>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</si>
  <si>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</si>
  <si>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</si>
  <si>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</si>
  <si>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</si>
  <si>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</si>
  <si>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</si>
  <si>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</si>
  <si>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</si>
  <si>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</si>
  <si>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</si>
  <si>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</si>
  <si>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</si>
  <si>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</si>
  <si>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</si>
  <si>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</si>
  <si>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</si>
  <si>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</si>
  <si>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</si>
  <si>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</si>
  <si>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</si>
  <si>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</si>
  <si>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</si>
  <si>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</si>
  <si>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</si>
  <si>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</si>
  <si>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</si>
  <si>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</si>
  <si>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</si>
  <si>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</si>
  <si>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</si>
  <si>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</si>
  <si>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</si>
  <si>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</si>
  <si>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</si>
  <si>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</si>
  <si>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</si>
  <si>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</si>
  <si>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</si>
  <si>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</si>
  <si>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</si>
  <si>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</si>
  <si>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</si>
  <si>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</si>
  <si>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</si>
  <si>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</si>
  <si>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</si>
  <si>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</si>
  <si>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</si>
  <si>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</si>
  <si>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</si>
  <si>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</si>
  <si>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</si>
  <si>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</si>
  <si>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</si>
  <si>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</si>
  <si>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</si>
  <si>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</si>
  <si>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</si>
  <si>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</si>
  <si>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</si>
  <si>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</si>
  <si>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</si>
  <si>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</si>
  <si>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</si>
  <si>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</si>
  <si>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</si>
  <si>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</si>
  <si>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</si>
  <si>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</si>
  <si>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</si>
  <si>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</si>
  <si>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</si>
  <si>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</si>
  <si>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</si>
  <si>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</si>
  <si>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</si>
  <si>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</si>
  <si>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</si>
  <si>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</si>
  <si>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</si>
  <si>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</si>
  <si>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</si>
  <si>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</si>
  <si>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</si>
  <si>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</si>
  <si>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</si>
  <si>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</si>
  <si>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</si>
  <si>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</si>
  <si>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</si>
  <si>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</si>
  <si>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</si>
  <si>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</si>
  <si>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</si>
  <si>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</si>
  <si>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</si>
  <si>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</si>
  <si>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</si>
  <si>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</si>
  <si>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</si>
  <si>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</si>
  <si>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</si>
  <si>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</si>
  <si>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</si>
  <si>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</si>
  <si>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</si>
  <si>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</si>
  <si>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</si>
  <si>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</si>
  <si>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</si>
  <si>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</si>
  <si>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</si>
  <si>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</si>
  <si>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</si>
  <si>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</si>
  <si>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</si>
  <si>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</si>
  <si>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</si>
  <si>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</si>
  <si>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</si>
  <si>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</si>
  <si>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</si>
  <si>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</si>
  <si>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</si>
  <si>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</si>
  <si>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</si>
  <si>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</si>
  <si>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</si>
  <si>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</si>
  <si>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</si>
  <si>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</si>
  <si>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</si>
  <si>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</si>
  <si>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</si>
  <si>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</si>
  <si>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</si>
  <si>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</si>
  <si>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</si>
  <si>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</si>
  <si>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</si>
  <si>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</si>
  <si>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</si>
  <si>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</si>
  <si>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</si>
  <si>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</si>
  <si>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</si>
  <si>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</si>
  <si>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</si>
  <si>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</si>
  <si>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</si>
  <si>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</si>
  <si>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</si>
  <si>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</si>
  <si>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</si>
  <si>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</si>
  <si>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</si>
  <si>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</si>
  <si>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</si>
  <si>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</si>
  <si>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</si>
  <si>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</si>
  <si>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</si>
  <si>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</si>
  <si>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</si>
  <si>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</si>
  <si>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</si>
  <si>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</si>
  <si>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</si>
  <si>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</si>
  <si>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</si>
  <si>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</si>
  <si>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</si>
  <si>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</si>
  <si>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</si>
  <si>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</si>
  <si>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</si>
  <si>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</si>
  <si>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</si>
  <si>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</si>
  <si>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</si>
  <si>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</si>
  <si>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</si>
  <si>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</si>
  <si>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</si>
  <si>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</si>
  <si>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</si>
  <si>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</si>
  <si>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</si>
  <si>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</si>
  <si>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</si>
  <si>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</si>
  <si>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</si>
  <si>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</si>
  <si>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</si>
  <si>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</si>
  <si>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</si>
  <si>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</si>
  <si>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</si>
  <si>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</si>
  <si>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</si>
  <si>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</si>
  <si>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</si>
  <si>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</si>
  <si>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</si>
  <si>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</si>
  <si>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</si>
  <si>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</si>
  <si>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</si>
  <si>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</si>
  <si>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</si>
  <si>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</si>
  <si>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</si>
  <si>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</si>
  <si>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</si>
  <si>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</si>
  <si>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</si>
  <si>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</si>
  <si>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</si>
  <si>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</si>
  <si>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</si>
  <si>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</si>
  <si>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</si>
  <si>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</si>
  <si>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</si>
  <si>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</si>
  <si>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</si>
  <si>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</si>
  <si>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</si>
  <si>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</si>
  <si>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</si>
  <si>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</si>
  <si>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</si>
  <si>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</si>
  <si>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</si>
  <si>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</si>
  <si>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</si>
  <si>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</si>
  <si>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</si>
  <si>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</si>
  <si>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</si>
  <si>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</si>
  <si>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</si>
  <si>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</si>
  <si>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</si>
  <si>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</si>
  <si>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</si>
  <si>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</si>
  <si>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</si>
  <si>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</si>
  <si>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</si>
  <si>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</si>
  <si>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</si>
  <si>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</si>
  <si>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</si>
  <si>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</si>
  <si>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</si>
  <si>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</si>
  <si>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</si>
  <si>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</si>
  <si>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</si>
  <si>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</si>
  <si>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</si>
  <si>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</si>
  <si>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</si>
  <si>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</si>
  <si>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</si>
  <si>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</si>
  <si>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</si>
  <si>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</si>
  <si>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</si>
  <si>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</si>
  <si>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</si>
  <si>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</si>
  <si>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</si>
  <si>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</si>
  <si>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</si>
  <si>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</si>
  <si>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</si>
  <si>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</si>
  <si>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</si>
  <si>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</si>
  <si>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</si>
  <si>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</si>
  <si>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</si>
  <si>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</si>
  <si>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</si>
  <si>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</si>
  <si>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</si>
  <si>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</si>
  <si>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</si>
  <si>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</si>
  <si>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</si>
  <si>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</si>
  <si>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</si>
  <si>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</si>
  <si>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</si>
  <si>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</si>
  <si>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</si>
  <si>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</si>
  <si>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</si>
  <si>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</si>
  <si>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</si>
  <si>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</si>
  <si>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</si>
  <si>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</si>
  <si>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</si>
  <si>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</si>
  <si>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</si>
  <si>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</si>
  <si>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</si>
  <si>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</si>
  <si>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</si>
  <si>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</si>
  <si>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</si>
  <si>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</si>
  <si>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</si>
  <si>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</si>
  <si>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</si>
  <si>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</si>
  <si>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</si>
  <si>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</si>
  <si>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</si>
  <si>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</si>
  <si>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</si>
  <si>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</si>
  <si>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</si>
  <si>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</si>
  <si>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</si>
  <si>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</si>
  <si>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</si>
  <si>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</si>
  <si>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</si>
  <si>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</si>
  <si>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</si>
  <si>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</si>
  <si>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</si>
  <si>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</si>
  <si>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</si>
  <si>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</si>
  <si>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</si>
  <si>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</si>
  <si>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</si>
  <si>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</si>
  <si>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</si>
  <si>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</si>
  <si>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</si>
  <si>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</si>
  <si>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</si>
  <si>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</si>
  <si>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</si>
  <si>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</si>
  <si>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</si>
  <si>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</si>
  <si>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</si>
  <si>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</si>
  <si>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</si>
  <si>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</si>
  <si>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</si>
  <si>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</si>
  <si>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</si>
  <si>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</si>
  <si>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</si>
  <si>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</si>
  <si>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</si>
  <si>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</si>
  <si>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</si>
  <si>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</si>
  <si>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</si>
  <si>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</si>
  <si>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</si>
  <si>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</si>
  <si>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</si>
  <si>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</si>
  <si>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</si>
  <si>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</si>
  <si>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</si>
  <si>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</si>
  <si>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</si>
  <si>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</si>
  <si>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</si>
  <si>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</si>
  <si>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</si>
  <si>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</si>
  <si>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</si>
  <si>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</si>
  <si>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</si>
  <si>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</si>
  <si>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</si>
  <si>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</si>
  <si>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</si>
  <si>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</si>
  <si>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</si>
  <si>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</si>
  <si>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</si>
  <si>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</si>
  <si>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</si>
  <si>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</si>
  <si>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</si>
  <si>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</si>
  <si>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</si>
  <si>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</si>
  <si>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</si>
  <si>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</si>
  <si>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</si>
  <si>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</si>
  <si>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</si>
  <si>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</si>
  <si>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</si>
  <si>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</si>
  <si>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</si>
  <si>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</si>
  <si>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</si>
  <si>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</si>
  <si>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</si>
  <si>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</si>
  <si>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</si>
  <si>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</si>
  <si>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</si>
  <si>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</si>
  <si>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</si>
  <si>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</si>
  <si>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</si>
  <si>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</si>
  <si>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</si>
  <si>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</si>
  <si>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</si>
  <si>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</si>
  <si>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</si>
  <si>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</si>
  <si>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</si>
  <si>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</si>
  <si>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</si>
  <si>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</si>
  <si>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</si>
  <si>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</si>
  <si>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</si>
  <si>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</si>
  <si>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</si>
  <si>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</si>
  <si>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</si>
  <si>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</si>
  <si>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</si>
  <si>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</si>
  <si>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</si>
  <si>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</si>
  <si>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</si>
  <si>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</si>
  <si>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</si>
  <si>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</si>
  <si>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</si>
  <si>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</si>
  <si>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</si>
  <si>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</si>
  <si>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</si>
  <si>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</si>
  <si>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</si>
  <si>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</si>
  <si>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</si>
  <si>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</si>
  <si>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</si>
  <si>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</si>
  <si>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</si>
  <si>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</si>
  <si>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</si>
  <si>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</si>
  <si>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</si>
  <si>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</si>
  <si>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</si>
  <si>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</si>
  <si>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</si>
  <si>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</si>
  <si>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</si>
  <si>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</si>
  <si>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</si>
  <si>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</si>
  <si>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</si>
  <si>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</si>
  <si>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</si>
  <si>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</si>
  <si>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</si>
  <si>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</si>
  <si>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</si>
  <si>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</si>
  <si>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</si>
  <si>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</si>
  <si>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</si>
  <si>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</si>
  <si>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</si>
  <si>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</si>
  <si>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</si>
  <si>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</si>
  <si>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</si>
  <si>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</si>
  <si>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</si>
  <si>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</si>
  <si>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</si>
  <si>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</si>
  <si>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</si>
  <si>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</si>
  <si>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</si>
  <si>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</si>
  <si>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</si>
  <si>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</si>
  <si>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</si>
  <si>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</si>
  <si>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</si>
  <si>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</si>
  <si>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</si>
  <si>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</si>
  <si>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</si>
  <si>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</si>
  <si>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</si>
  <si>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</si>
  <si>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</si>
  <si>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</si>
  <si>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</si>
  <si>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</si>
  <si>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</si>
  <si>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</si>
  <si>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</si>
  <si>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</si>
  <si>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</si>
  <si>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</si>
  <si>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</si>
  <si>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</si>
  <si>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</si>
  <si>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</si>
  <si>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</si>
  <si>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</si>
  <si>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</si>
  <si>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</si>
  <si>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</si>
  <si>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</si>
  <si>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</si>
  <si>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</si>
  <si>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</si>
  <si>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</si>
  <si>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</si>
  <si>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</si>
  <si>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</si>
  <si>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</si>
  <si>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</si>
  <si>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</si>
  <si>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</si>
  <si>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</si>
  <si>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</si>
  <si>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</si>
  <si>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</si>
  <si>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</si>
  <si>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</si>
  <si>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</si>
  <si>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</si>
  <si>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</si>
  <si>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</si>
  <si>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</si>
  <si>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</si>
  <si>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</si>
  <si>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</si>
  <si>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</si>
  <si>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</si>
  <si>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</si>
  <si>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</si>
  <si>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</si>
  <si>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</si>
  <si>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</si>
  <si>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</si>
  <si>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</si>
  <si>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</si>
  <si>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</si>
  <si>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</si>
  <si>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</si>
  <si>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</si>
  <si>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</si>
  <si>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</si>
  <si>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</si>
  <si>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</si>
  <si>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</si>
  <si>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</si>
  <si>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</si>
  <si>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</si>
  <si>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</si>
  <si>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</si>
  <si>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</si>
  <si>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</si>
  <si>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</si>
  <si>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</si>
  <si>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</si>
  <si>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</si>
  <si>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</si>
  <si>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</si>
  <si>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</si>
  <si>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</si>
  <si>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</si>
  <si>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</si>
  <si>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</si>
  <si>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</si>
  <si>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</si>
  <si>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</si>
  <si>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</si>
  <si>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</si>
  <si>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</si>
  <si>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</si>
  <si>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</si>
  <si>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</si>
  <si>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</si>
  <si>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</si>
  <si>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</si>
  <si>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</si>
  <si>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</si>
  <si>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</si>
  <si>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</si>
  <si>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</si>
  <si>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</si>
  <si>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</si>
  <si>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</si>
  <si>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</si>
  <si>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</si>
  <si>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</si>
  <si>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</si>
  <si>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</si>
  <si>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</si>
  <si>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</si>
  <si>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</si>
  <si>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</si>
  <si>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</si>
  <si>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</si>
  <si>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</si>
  <si>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</si>
  <si>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</si>
  <si>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</si>
  <si>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</si>
  <si>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</si>
  <si>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</si>
  <si>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</si>
  <si>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</si>
  <si>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</si>
  <si>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</si>
  <si>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</si>
  <si>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</si>
  <si>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</si>
  <si>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</si>
  <si>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</si>
  <si>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</si>
  <si>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</si>
  <si>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</si>
  <si>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</si>
  <si>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</si>
  <si>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</si>
  <si>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</si>
  <si>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</si>
  <si>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</si>
  <si>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</si>
  <si>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</si>
  <si>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</si>
  <si>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</si>
  <si>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</si>
  <si>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</si>
  <si>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</si>
  <si>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</si>
  <si>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</si>
  <si>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</si>
  <si>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</si>
  <si>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</si>
  <si>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</si>
  <si>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</si>
  <si>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</si>
  <si>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</si>
  <si>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</si>
  <si>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</si>
  <si>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</si>
  <si>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</si>
  <si>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</si>
  <si>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</si>
  <si>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</si>
  <si>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</si>
  <si>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</si>
  <si>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</si>
  <si>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</si>
  <si>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</si>
  <si>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</si>
  <si>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</si>
  <si>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</si>
  <si>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</si>
  <si>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</si>
  <si>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</si>
  <si>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</si>
  <si>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</si>
  <si>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</si>
  <si>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</si>
  <si>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</si>
  <si>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</si>
  <si>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</si>
  <si>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</si>
  <si>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</si>
  <si>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</si>
  <si>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</si>
  <si>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</si>
  <si>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</si>
  <si>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</si>
  <si>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</si>
  <si>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</si>
  <si>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</si>
  <si>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</si>
  <si>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</si>
  <si>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</si>
  <si>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</si>
  <si>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</si>
  <si>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</si>
  <si>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</si>
  <si>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</si>
  <si>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</si>
  <si>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</si>
  <si>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</si>
  <si>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</si>
  <si>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</si>
  <si>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</si>
  <si>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</si>
  <si>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</si>
  <si>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</si>
  <si>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</si>
  <si>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</si>
  <si>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</si>
  <si>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</si>
  <si>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</si>
  <si>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</si>
  <si>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</si>
  <si>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</si>
  <si>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</si>
  <si>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</si>
  <si>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</si>
  <si>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</si>
  <si>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</si>
  <si>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</si>
  <si>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</si>
  <si>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</si>
  <si>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</si>
  <si>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</si>
  <si>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</si>
  <si>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</si>
  <si>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</si>
  <si>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</si>
  <si>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</si>
  <si>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</si>
  <si>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</si>
  <si>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</si>
  <si>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</si>
  <si>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</si>
  <si>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</si>
  <si>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</si>
  <si>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</si>
  <si>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</si>
  <si>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</si>
  <si>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</si>
  <si>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</si>
  <si>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</si>
  <si>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</si>
  <si>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</si>
  <si>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</si>
  <si>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</si>
  <si>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</si>
  <si>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</si>
  <si>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</si>
  <si>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</si>
  <si>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</si>
  <si>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</si>
  <si>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</si>
  <si>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</si>
  <si>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</si>
  <si>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</si>
  <si>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</si>
  <si>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</si>
  <si>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</si>
  <si>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</si>
  <si>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</si>
  <si>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</si>
  <si>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</si>
  <si>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</si>
  <si>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</si>
  <si>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</si>
  <si>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</si>
  <si>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</si>
  <si>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</si>
  <si>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</si>
  <si>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</si>
  <si>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</si>
  <si>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</si>
  <si>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</si>
  <si>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</si>
  <si>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</si>
  <si>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</si>
  <si>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</si>
  <si>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</si>
  <si>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</si>
  <si>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</si>
  <si>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</si>
  <si>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</si>
  <si>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</si>
  <si>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</si>
  <si>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</si>
  <si>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</si>
  <si>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</si>
  <si>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</si>
  <si>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</si>
  <si>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</si>
  <si>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</si>
  <si>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</si>
  <si>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</si>
  <si>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</si>
  <si>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</si>
  <si>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</si>
  <si>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</si>
  <si>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</si>
  <si>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</si>
  <si>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</si>
  <si>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</si>
  <si>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</si>
  <si>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</si>
  <si>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</si>
  <si>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</si>
  <si>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</si>
  <si>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</si>
  <si>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</si>
  <si>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</si>
  <si>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</si>
  <si>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</si>
  <si>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</si>
  <si>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</si>
  <si>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</si>
  <si>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</si>
  <si>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</si>
  <si>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</si>
  <si>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</si>
  <si>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</si>
  <si>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</si>
  <si>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</si>
  <si>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</si>
  <si>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</si>
  <si>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</si>
  <si>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</si>
  <si>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</si>
  <si>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</si>
  <si>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</si>
  <si>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</si>
  <si>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</si>
  <si>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</si>
  <si>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</si>
  <si>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</si>
  <si>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</si>
  <si>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</si>
  <si>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</si>
  <si>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</si>
  <si>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</si>
  <si>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</si>
  <si>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</si>
  <si>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</si>
  <si>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</si>
  <si>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</si>
  <si>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</si>
  <si>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</si>
  <si>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</si>
  <si>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</si>
  <si>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</si>
  <si>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</si>
  <si>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</si>
  <si>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</si>
  <si>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</si>
  <si>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</si>
  <si>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</si>
  <si>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</si>
  <si>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</si>
  <si>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</si>
  <si>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</si>
  <si>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</si>
  <si>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</si>
  <si>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</si>
  <si>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</si>
  <si>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</si>
  <si>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</si>
  <si>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</si>
  <si>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</si>
  <si>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</si>
  <si>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</si>
  <si>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</si>
  <si>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</si>
  <si>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</si>
  <si>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</si>
  <si>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</si>
  <si>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</si>
  <si>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</si>
  <si>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</si>
  <si>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</si>
  <si>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</si>
  <si>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</si>
  <si>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</si>
  <si>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</si>
  <si>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</si>
  <si>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</si>
  <si>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</si>
  <si>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</si>
  <si>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</si>
  <si>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</si>
  <si>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</si>
  <si>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</si>
  <si>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</si>
  <si>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</si>
  <si>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</si>
  <si>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</si>
  <si>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</si>
  <si>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</si>
  <si>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</si>
  <si>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</si>
  <si>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</si>
  <si>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</si>
  <si>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</si>
  <si>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</si>
  <si>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</si>
  <si>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</si>
  <si>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</si>
  <si>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</si>
  <si>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</si>
  <si>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</si>
  <si>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</si>
  <si>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</si>
  <si>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</si>
  <si>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</si>
  <si>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</si>
  <si>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</si>
  <si>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</si>
  <si>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</si>
  <si>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</si>
  <si>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</si>
  <si>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</si>
  <si>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</si>
  <si>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</si>
  <si>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</si>
  <si>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</si>
  <si>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</si>
  <si>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</si>
  <si>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</si>
  <si>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</si>
  <si>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</si>
  <si>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</si>
  <si>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</si>
  <si>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</si>
  <si>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</si>
  <si>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</si>
  <si>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</si>
  <si>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</si>
  <si>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</si>
  <si>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</si>
  <si>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</si>
  <si>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</si>
  <si>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</si>
  <si>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</si>
  <si>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</si>
  <si>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</si>
  <si>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</si>
  <si>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</si>
  <si>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</si>
  <si>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</si>
  <si>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</si>
  <si>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</si>
  <si>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</si>
  <si>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</si>
  <si>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</si>
  <si>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</si>
  <si>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</si>
  <si>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</si>
  <si>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</si>
  <si>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</si>
  <si>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</si>
  <si>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</si>
  <si>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</si>
  <si>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</si>
  <si>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</si>
  <si>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</si>
  <si>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</si>
  <si>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</si>
  <si>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</si>
  <si>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</si>
  <si>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</si>
  <si>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</si>
  <si>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</si>
  <si>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</si>
  <si>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</si>
  <si>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</si>
  <si>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</si>
  <si>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</si>
  <si>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</si>
  <si>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</si>
  <si>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</si>
  <si>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</si>
  <si>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</si>
  <si>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</si>
  <si>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</si>
  <si>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</si>
  <si>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</si>
  <si>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</si>
  <si>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</si>
  <si>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</si>
  <si>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</si>
  <si>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</si>
  <si>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</si>
  <si>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</si>
  <si>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</si>
  <si>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</si>
  <si>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</si>
  <si>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</si>
  <si>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</si>
  <si>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</si>
  <si>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</si>
  <si>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</si>
  <si>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</si>
  <si>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</si>
  <si>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</si>
  <si>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</si>
  <si>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</si>
  <si>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</si>
  <si>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</si>
  <si>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</si>
  <si>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</si>
  <si>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</si>
  <si>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</si>
  <si>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</si>
  <si>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</si>
  <si>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</si>
  <si>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</si>
  <si>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</si>
  <si>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</si>
  <si>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</si>
  <si>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</si>
  <si>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</si>
  <si>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</si>
  <si>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</si>
  <si>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</si>
  <si>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</si>
  <si>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</si>
  <si>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</si>
  <si>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</si>
  <si>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</si>
  <si>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</si>
  <si>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</si>
  <si>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</si>
  <si>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</si>
  <si>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</si>
  <si>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</si>
  <si>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</si>
  <si>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</si>
  <si>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</si>
  <si>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</si>
  <si>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</si>
  <si>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</si>
  <si>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</si>
  <si>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</si>
  <si>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</si>
  <si>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</si>
  <si>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</si>
  <si>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</si>
  <si>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</si>
  <si>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</si>
  <si>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</si>
  <si>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</si>
  <si>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</si>
  <si>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</si>
  <si>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</si>
  <si>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</si>
  <si>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</si>
  <si>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</si>
  <si>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</si>
  <si>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</si>
  <si>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</si>
  <si>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</si>
  <si>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</si>
  <si>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</si>
  <si>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</si>
  <si>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</si>
  <si>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</si>
  <si>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</si>
  <si>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</si>
  <si>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</si>
  <si>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</si>
  <si>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</si>
  <si>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</si>
  <si>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</si>
  <si>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</si>
  <si>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</si>
  <si>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</si>
  <si>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</si>
  <si>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</si>
  <si>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</si>
  <si>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</si>
  <si>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</si>
  <si>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</si>
  <si>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</si>
  <si>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</si>
  <si>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</si>
  <si>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</si>
  <si>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</si>
  <si>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</si>
  <si>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</si>
  <si>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</si>
  <si>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</si>
  <si>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</si>
  <si>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</si>
  <si>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</si>
  <si>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</si>
  <si>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</si>
  <si>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</si>
  <si>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</si>
  <si>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</si>
  <si>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</si>
  <si>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</si>
  <si>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</si>
  <si>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</si>
  <si>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</si>
  <si>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</si>
  <si>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</si>
  <si>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</si>
  <si>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</si>
  <si>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</si>
  <si>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</si>
  <si>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</si>
  <si>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</si>
  <si>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</si>
  <si>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</si>
  <si>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</si>
  <si>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</si>
  <si>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</si>
  <si>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</si>
  <si>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</si>
  <si>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</si>
  <si>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</si>
  <si>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</si>
  <si>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</si>
  <si>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</si>
  <si>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</si>
  <si>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</si>
  <si>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</si>
  <si>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</si>
  <si>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</si>
  <si>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</si>
  <si>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</si>
  <si>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</si>
  <si>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</si>
  <si>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</si>
  <si>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</si>
  <si>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</si>
  <si>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</si>
  <si>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</si>
  <si>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</si>
  <si>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</si>
  <si>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</si>
  <si>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</si>
  <si>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</si>
  <si>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</si>
  <si>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</si>
  <si>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</si>
  <si>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</si>
  <si>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</si>
  <si>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</si>
  <si>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</si>
  <si>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</si>
  <si>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</si>
  <si>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</si>
  <si>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</si>
  <si>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</si>
  <si>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</si>
  <si>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</si>
  <si>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</si>
  <si>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</si>
  <si>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</si>
  <si>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</si>
  <si>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</si>
  <si>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</si>
  <si>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</si>
  <si>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</si>
  <si>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</si>
  <si>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</si>
  <si>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</si>
  <si>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</si>
  <si>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</si>
  <si>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</si>
  <si>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</si>
  <si>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</si>
  <si>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</si>
  <si>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</si>
  <si>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</si>
  <si>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</si>
  <si>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</si>
  <si>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</si>
  <si>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</si>
  <si>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</si>
  <si>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</si>
  <si>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</si>
  <si>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</si>
  <si>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</si>
  <si>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</si>
  <si>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</si>
  <si>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</si>
  <si>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</si>
  <si>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</si>
  <si>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</si>
  <si>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</si>
  <si>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</si>
  <si>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</si>
  <si>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</si>
  <si>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</si>
  <si>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</si>
  <si>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</si>
  <si>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</si>
  <si>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</si>
  <si>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</si>
  <si>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</si>
  <si>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</si>
  <si>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</si>
  <si>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</si>
  <si>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</si>
  <si>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</si>
  <si>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</si>
  <si>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</si>
  <si>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</si>
  <si>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</si>
  <si>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</si>
  <si>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</si>
  <si>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</si>
  <si>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</si>
  <si>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</si>
  <si>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</si>
  <si>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</si>
  <si>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</si>
  <si>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</si>
  <si>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</si>
  <si>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</si>
  <si>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</si>
  <si>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</si>
  <si>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</si>
  <si>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</si>
  <si>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</si>
  <si>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</si>
  <si>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</si>
  <si>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</si>
  <si>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</si>
  <si>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</si>
  <si>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</si>
  <si>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</si>
  <si>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</si>
  <si>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</si>
  <si>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</si>
  <si>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</si>
  <si>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</si>
  <si>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</si>
  <si>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</si>
  <si>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</si>
  <si>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</si>
  <si>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</si>
  <si>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</si>
  <si>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</si>
  <si>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</si>
  <si>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</si>
  <si>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</si>
  <si>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</si>
  <si>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</si>
  <si>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</si>
  <si>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</si>
  <si>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</si>
  <si>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</si>
  <si>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</si>
  <si>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</si>
  <si>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</si>
  <si>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</si>
  <si>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</si>
  <si>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</si>
  <si>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</si>
  <si>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</si>
  <si>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</si>
  <si>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</si>
  <si>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</si>
  <si>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</si>
  <si>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</si>
  <si>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</si>
  <si>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</si>
  <si>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</si>
  <si>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</si>
  <si>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</si>
  <si>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</si>
  <si>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</si>
  <si>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</si>
  <si>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</si>
  <si>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</si>
  <si>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</si>
  <si>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</si>
  <si>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</si>
  <si>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</si>
  <si>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</si>
  <si>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</si>
  <si>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</si>
  <si>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</si>
  <si>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</si>
  <si>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</si>
  <si>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</si>
  <si>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</si>
  <si>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</si>
  <si>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</si>
  <si>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</si>
  <si>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</si>
  <si>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</si>
  <si>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</si>
  <si>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</si>
  <si>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</si>
  <si>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</si>
  <si>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</si>
  <si>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</si>
  <si>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</si>
  <si>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</si>
  <si>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</si>
  <si>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</si>
  <si>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</si>
  <si>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</si>
  <si>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</si>
  <si>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</si>
  <si>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</si>
  <si>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</si>
  <si>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</si>
  <si>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</si>
  <si>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</si>
  <si>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</si>
  <si>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</si>
  <si>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</si>
  <si>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</si>
  <si>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</si>
  <si>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</si>
  <si>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</si>
  <si>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</si>
  <si>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</si>
  <si>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</si>
  <si>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</si>
  <si>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</si>
  <si>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</si>
  <si>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</si>
  <si>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</si>
  <si>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</si>
  <si>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</si>
  <si>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</si>
  <si>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</si>
  <si>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</si>
  <si>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</si>
  <si>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</si>
  <si>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</si>
  <si>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</si>
  <si>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</si>
  <si>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</si>
  <si>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</si>
  <si>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</si>
  <si>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</si>
  <si>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</si>
  <si>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</si>
  <si>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</si>
  <si>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</si>
  <si>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</si>
  <si>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</si>
  <si>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</si>
  <si>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</si>
  <si>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</si>
  <si>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</si>
  <si>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</si>
  <si>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</si>
  <si>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</si>
  <si>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</si>
  <si>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</si>
  <si>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</si>
  <si>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</si>
  <si>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</si>
  <si>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</si>
  <si>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</si>
  <si>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</si>
  <si>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</si>
  <si>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</si>
  <si>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</si>
  <si>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</si>
  <si>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</si>
  <si>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</si>
  <si>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</si>
  <si>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</si>
  <si>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</si>
  <si>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</si>
  <si>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</si>
  <si>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</si>
  <si>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</si>
  <si>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</si>
  <si>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</si>
  <si>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</si>
  <si>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</si>
  <si>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</si>
  <si>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</si>
  <si>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</si>
  <si>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</si>
  <si>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</si>
  <si>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</si>
  <si>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</si>
  <si>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</si>
  <si>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</si>
  <si>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</si>
  <si>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</si>
  <si>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</si>
  <si>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</si>
  <si>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</si>
  <si>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</si>
  <si>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</si>
  <si>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</si>
  <si>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</si>
  <si>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</si>
  <si>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</si>
  <si>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</si>
  <si>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</si>
  <si>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</si>
  <si>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</si>
  <si>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</si>
  <si>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</si>
  <si>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</si>
  <si>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</si>
  <si>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</si>
  <si>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</si>
  <si>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</si>
  <si>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</si>
  <si>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</si>
  <si>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</si>
  <si>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</si>
  <si>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</si>
  <si>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</si>
  <si>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</si>
  <si>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</si>
  <si>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</si>
  <si>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</si>
  <si>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</si>
  <si>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</si>
  <si>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</si>
  <si>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</si>
  <si>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</si>
  <si>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</si>
  <si>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</si>
  <si>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</si>
  <si>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</si>
  <si>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</si>
  <si>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</si>
  <si>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</si>
  <si>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</si>
  <si>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</si>
  <si>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</si>
  <si>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</si>
  <si>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</si>
  <si>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</si>
  <si>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</si>
  <si>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</si>
  <si>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</si>
  <si>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</si>
  <si>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</si>
  <si>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</si>
  <si>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</si>
  <si>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</si>
  <si>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</si>
  <si>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</si>
  <si>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</si>
  <si>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</si>
  <si>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</si>
  <si>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</si>
  <si>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</si>
  <si>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</si>
  <si>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</si>
  <si>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</si>
  <si>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</si>
  <si>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</si>
  <si>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</si>
  <si>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</si>
  <si>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</si>
  <si>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</si>
  <si>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</si>
  <si>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</si>
  <si>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</si>
  <si>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</si>
  <si>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</si>
  <si>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</si>
  <si>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</si>
  <si>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</si>
  <si>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</si>
  <si>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</si>
  <si>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</si>
  <si>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</si>
  <si>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</si>
  <si>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</si>
  <si>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</si>
  <si>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</si>
  <si>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</si>
  <si>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</si>
  <si>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</si>
  <si>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</si>
  <si>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</si>
  <si>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</si>
  <si>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</si>
  <si>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</si>
  <si>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</si>
  <si>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</si>
  <si>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</si>
  <si>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</si>
  <si>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</si>
  <si>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</si>
  <si>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</si>
  <si>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</si>
  <si>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</si>
  <si>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</si>
  <si>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</si>
  <si>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</si>
  <si>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</si>
  <si>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</si>
  <si>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</si>
  <si>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</si>
  <si>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</si>
  <si>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</si>
  <si>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</si>
  <si>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</si>
  <si>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</si>
  <si>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</si>
  <si>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</si>
  <si>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</si>
  <si>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</si>
  <si>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</si>
  <si>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</si>
  <si>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</si>
  <si>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</si>
  <si>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</si>
  <si>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</si>
  <si>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</si>
  <si>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</si>
  <si>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</si>
  <si>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</si>
  <si>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</si>
  <si>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</si>
  <si>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</si>
  <si>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</si>
  <si>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</si>
  <si>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</si>
  <si>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</si>
  <si>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</si>
  <si>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</si>
  <si>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</si>
  <si>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</si>
  <si>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</si>
  <si>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</si>
  <si>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</si>
  <si>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</si>
  <si>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</si>
  <si>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</si>
  <si>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</si>
  <si>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</si>
  <si>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</si>
  <si>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</si>
  <si>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</si>
  <si>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</si>
  <si>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</si>
  <si>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</si>
  <si>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</si>
  <si>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</si>
  <si>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</si>
  <si>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</si>
  <si>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</si>
  <si>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</si>
  <si>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</si>
  <si>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</si>
  <si>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</si>
  <si>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</si>
  <si>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</si>
  <si>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</si>
  <si>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</si>
  <si>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</si>
  <si>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</si>
  <si>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</si>
  <si>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</si>
  <si>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</si>
  <si>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</si>
  <si>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</si>
  <si>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</si>
  <si>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</si>
  <si>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</si>
  <si>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</si>
  <si>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</si>
  <si>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</si>
  <si>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</si>
  <si>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</si>
  <si>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</si>
  <si>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</si>
  <si>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</si>
  <si>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</si>
  <si>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</si>
  <si>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</si>
  <si>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</si>
  <si>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</si>
  <si>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</si>
  <si>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</si>
  <si>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</si>
  <si>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</si>
  <si>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</si>
  <si>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</si>
  <si>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</si>
  <si>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</si>
  <si>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</si>
  <si>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</si>
  <si>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</si>
  <si>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</si>
  <si>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</si>
  <si>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</si>
  <si>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</si>
  <si>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</si>
  <si>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</si>
  <si>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</si>
  <si>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</si>
  <si>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</si>
  <si>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</si>
  <si>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</si>
  <si>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</si>
  <si>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</si>
  <si>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</si>
  <si>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</si>
  <si>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</si>
  <si>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</si>
  <si>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</si>
  <si>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</si>
  <si>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</si>
  <si>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</si>
  <si>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</si>
  <si>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</si>
  <si>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</si>
  <si>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</si>
  <si>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</si>
  <si>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</si>
  <si>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</si>
  <si>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</si>
  <si>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</si>
  <si>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</si>
  <si>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</si>
  <si>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</si>
  <si>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</si>
  <si>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</si>
  <si>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</si>
  <si>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</si>
  <si>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</si>
  <si>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</si>
  <si>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</si>
  <si>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</si>
  <si>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</si>
  <si>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</si>
  <si>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</si>
  <si>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</si>
  <si>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</si>
  <si>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</si>
  <si>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</si>
  <si>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</si>
  <si>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</si>
  <si>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</si>
  <si>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</si>
  <si>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</si>
  <si>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</si>
  <si>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</si>
  <si>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</si>
  <si>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</si>
  <si>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</si>
  <si>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</si>
  <si>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</si>
  <si>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</si>
  <si>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</si>
  <si>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</si>
  <si>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</si>
  <si>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</si>
  <si>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</si>
  <si>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</si>
  <si>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</si>
  <si>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</si>
  <si>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</si>
  <si>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</si>
  <si>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</si>
  <si>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</si>
  <si>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</si>
  <si>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</si>
  <si>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</si>
  <si>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</si>
  <si>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</si>
  <si>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</si>
  <si>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</si>
  <si>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</si>
  <si>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</si>
  <si>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</si>
  <si>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</si>
  <si>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</si>
  <si>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</si>
  <si>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</si>
  <si>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</si>
  <si>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</si>
  <si>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</si>
  <si>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</si>
  <si>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</si>
  <si>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</si>
  <si>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</si>
  <si>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</si>
  <si>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</si>
  <si>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</si>
  <si>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</si>
  <si>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</si>
  <si>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</si>
  <si>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</si>
  <si>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</si>
  <si>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</si>
  <si>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</si>
  <si>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</si>
  <si>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</si>
  <si>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</si>
  <si>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</si>
  <si>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</si>
  <si>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</si>
  <si>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</si>
  <si>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</si>
  <si>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</si>
  <si>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</si>
  <si>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</si>
  <si>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</si>
  <si>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</si>
  <si>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</si>
  <si>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</si>
  <si>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</si>
  <si>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</si>
  <si>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</si>
  <si>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</si>
  <si>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</si>
  <si>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</si>
  <si>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</si>
  <si>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</si>
  <si>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</si>
  <si>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</si>
  <si>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</si>
  <si>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</si>
  <si>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</si>
  <si>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</si>
  <si>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</si>
  <si>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</si>
  <si>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</si>
  <si>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</si>
  <si>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</si>
  <si>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</si>
  <si>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</si>
  <si>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</si>
  <si>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</si>
  <si>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</si>
  <si>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</si>
  <si>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</si>
  <si>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</si>
  <si>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</si>
  <si>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</si>
  <si>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</si>
  <si>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</si>
  <si>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</si>
  <si>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</si>
  <si>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</si>
  <si>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</si>
  <si>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</si>
  <si>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</si>
  <si>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</si>
  <si>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</si>
  <si>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</si>
  <si>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</si>
  <si>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</si>
  <si>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</si>
  <si>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</si>
  <si>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</si>
  <si>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</si>
  <si>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</si>
  <si>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</si>
  <si>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</si>
  <si>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</si>
  <si>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</si>
  <si>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</si>
  <si>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</si>
  <si>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</si>
  <si>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</si>
  <si>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</si>
  <si>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</si>
  <si>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</si>
  <si>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</si>
  <si>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</si>
  <si>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</si>
  <si>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</si>
  <si>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</si>
  <si>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</si>
  <si>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</si>
  <si>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</si>
  <si>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</si>
  <si>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</si>
  <si>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</si>
  <si>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</si>
  <si>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</si>
  <si>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</si>
  <si>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</si>
  <si>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</si>
  <si>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</si>
  <si>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</si>
  <si>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</si>
  <si>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</si>
  <si>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</si>
  <si>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</si>
  <si>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</si>
  <si>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</si>
  <si>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</si>
  <si>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</si>
  <si>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</si>
  <si>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</si>
  <si>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</si>
  <si>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</si>
  <si>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</si>
  <si>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</si>
  <si>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</si>
  <si>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</si>
  <si>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</si>
  <si>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</si>
  <si>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</si>
  <si>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</si>
  <si>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</si>
  <si>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</si>
  <si>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</si>
  <si>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</si>
  <si>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</si>
  <si>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</si>
  <si>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</si>
  <si>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</si>
  <si>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</si>
  <si>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</si>
  <si>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</si>
  <si>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</si>
  <si>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</si>
  <si>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</si>
  <si>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</si>
  <si>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</si>
  <si>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</si>
  <si>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</si>
  <si>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</si>
  <si>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</si>
  <si>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</si>
  <si>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</si>
  <si>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</si>
  <si>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</si>
  <si>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</si>
  <si>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</si>
  <si>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</si>
  <si>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</si>
  <si>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</si>
  <si>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</si>
  <si>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</si>
  <si>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</si>
  <si>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</si>
  <si>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</si>
  <si>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</si>
  <si>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</si>
  <si>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</si>
  <si>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</si>
  <si>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</si>
  <si>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</si>
  <si>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</si>
  <si>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</si>
  <si>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</si>
  <si>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</si>
  <si>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</si>
  <si>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</si>
  <si>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</si>
  <si>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</si>
  <si>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</si>
  <si>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</si>
  <si>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</si>
  <si>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</si>
  <si>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</si>
  <si>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</si>
  <si>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</si>
  <si>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</si>
  <si>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</si>
  <si>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</si>
  <si>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</si>
  <si>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</si>
  <si>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</si>
  <si>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</si>
  <si>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</si>
  <si>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</si>
  <si>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</si>
  <si>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</si>
  <si>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</si>
  <si>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</si>
  <si>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</si>
  <si>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</si>
  <si>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</si>
  <si>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</si>
  <si>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</si>
  <si>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</si>
  <si>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</si>
  <si>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</si>
  <si>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</si>
  <si>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</si>
  <si>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</si>
  <si>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</si>
  <si>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</si>
  <si>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</si>
  <si>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</si>
  <si>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</si>
  <si>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</si>
  <si>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</si>
  <si>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</si>
  <si>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</si>
  <si>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</si>
  <si>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</si>
  <si>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</si>
  <si>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</si>
  <si>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</si>
  <si>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</si>
  <si>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</si>
  <si>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</si>
  <si>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</si>
  <si>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</si>
  <si>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</si>
  <si>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</si>
  <si>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</si>
  <si>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</si>
  <si>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</si>
  <si>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</si>
  <si>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</si>
  <si>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</si>
  <si>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</si>
  <si>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</si>
  <si>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</si>
  <si>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</si>
  <si>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</si>
  <si>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</si>
  <si>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</si>
  <si>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</si>
  <si>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</si>
  <si>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</si>
  <si>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</si>
  <si>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</si>
  <si>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</si>
  <si>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</si>
  <si>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</si>
  <si>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</si>
  <si>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</si>
  <si>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</si>
  <si>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</si>
  <si>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</si>
  <si>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</si>
  <si>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</si>
  <si>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</si>
  <si>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</si>
  <si>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</si>
  <si>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</si>
  <si>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</si>
  <si>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</si>
  <si>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</si>
  <si>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</si>
  <si>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</si>
  <si>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</si>
  <si>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</si>
  <si>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</si>
  <si>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</si>
  <si>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</si>
  <si>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</si>
  <si>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</si>
  <si>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</si>
  <si>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</si>
  <si>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</si>
  <si>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</si>
  <si>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</si>
  <si>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</si>
  <si>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</si>
  <si>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</si>
  <si>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</si>
  <si>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</si>
  <si>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</si>
  <si>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</si>
  <si>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</si>
  <si>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</si>
  <si>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</si>
  <si>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</si>
  <si>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</si>
  <si>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</si>
  <si>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</si>
  <si>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</si>
  <si>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</si>
  <si>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</si>
  <si>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</si>
  <si>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</si>
  <si>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</si>
  <si>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</si>
  <si>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</si>
  <si>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</si>
  <si>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</si>
  <si>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</si>
  <si>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</si>
  <si>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</si>
  <si>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</si>
  <si>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</si>
  <si>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</si>
  <si>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</si>
  <si>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</si>
  <si>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</si>
  <si>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</si>
  <si>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</si>
  <si>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</si>
  <si>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</si>
  <si>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</si>
  <si>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</si>
  <si>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</si>
  <si>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</si>
  <si>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</si>
  <si>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</si>
  <si>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</si>
  <si>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</si>
  <si>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</si>
  <si>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</si>
  <si>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</si>
  <si>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</si>
  <si>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</si>
  <si>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</si>
  <si>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</si>
  <si>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</si>
  <si>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</si>
  <si>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</si>
  <si>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</si>
  <si>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</si>
  <si>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</si>
  <si>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</si>
  <si>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</si>
  <si>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</si>
  <si>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</si>
  <si>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</si>
  <si>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</si>
  <si>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</si>
  <si>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</si>
  <si>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</si>
  <si>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</si>
  <si>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</si>
  <si>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</si>
  <si>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</si>
  <si>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</si>
  <si>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</si>
  <si>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</si>
  <si>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</si>
  <si>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</si>
  <si>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</si>
  <si>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</si>
  <si>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</si>
  <si>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</si>
  <si>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</si>
  <si>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</si>
  <si>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</si>
  <si>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</si>
  <si>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</si>
  <si>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</si>
  <si>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</si>
  <si>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</si>
  <si>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</si>
  <si>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</si>
  <si>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</si>
  <si>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</si>
  <si>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</si>
  <si>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</si>
  <si>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</si>
  <si>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</si>
  <si>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</si>
  <si>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</si>
  <si>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</si>
  <si>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</si>
  <si>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</si>
  <si>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</si>
  <si>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</si>
  <si>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</si>
  <si>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</si>
  <si>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</si>
  <si>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</si>
  <si>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</si>
  <si>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</si>
  <si>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</si>
  <si>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</si>
  <si>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</si>
  <si>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</si>
  <si>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</si>
  <si>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</si>
  <si>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</si>
  <si>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</si>
  <si>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</si>
  <si>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</si>
  <si>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</si>
  <si>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</si>
  <si>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</si>
  <si>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</si>
  <si>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</si>
  <si>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</si>
  <si>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</si>
  <si>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</si>
  <si>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</si>
  <si>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</si>
  <si>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</si>
  <si>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</si>
  <si>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</si>
  <si>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</si>
  <si>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</si>
  <si>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</si>
  <si>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</si>
  <si>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</si>
  <si>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</si>
  <si>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</si>
  <si>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</si>
  <si>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</si>
  <si>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</si>
  <si>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</si>
  <si>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</si>
  <si>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</si>
  <si>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</si>
  <si>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</si>
  <si>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</si>
  <si>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</si>
  <si>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</si>
  <si>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</si>
  <si>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</si>
  <si>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</si>
  <si>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</si>
  <si>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</si>
  <si>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</si>
  <si>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</si>
  <si>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</si>
  <si>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</si>
  <si>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</si>
  <si>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</si>
  <si>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</si>
  <si>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</si>
  <si>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</si>
  <si>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</si>
  <si>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</si>
  <si>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</si>
  <si>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</si>
  <si>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</si>
  <si>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</si>
  <si>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</si>
  <si>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</si>
  <si>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</si>
  <si>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</si>
  <si>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</si>
  <si>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</si>
  <si>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</si>
  <si>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</si>
  <si>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</si>
  <si>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</si>
  <si>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</si>
  <si>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</si>
  <si>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</si>
  <si>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</si>
  <si>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</si>
  <si>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</si>
  <si>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</si>
  <si>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</si>
  <si>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</si>
  <si>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</si>
  <si>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</si>
  <si>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</si>
  <si>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</si>
  <si>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</si>
  <si>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</si>
  <si>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</si>
  <si>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</si>
  <si>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</si>
  <si>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</si>
  <si>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</si>
  <si>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</si>
  <si>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</si>
  <si>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</si>
  <si>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</si>
  <si>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</si>
  <si>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</si>
  <si>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</si>
  <si>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</si>
  <si>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</si>
  <si>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</si>
  <si>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</si>
  <si>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</si>
  <si>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</si>
  <si>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</si>
  <si>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</si>
  <si>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</si>
  <si>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</si>
  <si>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</si>
  <si>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</si>
  <si>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</si>
  <si>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</si>
  <si>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</si>
  <si>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</si>
  <si>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</si>
  <si>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</si>
  <si>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</si>
  <si>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</si>
  <si>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</si>
  <si>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</si>
  <si>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</si>
  <si>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</si>
  <si>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</si>
  <si>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</si>
  <si>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</si>
  <si>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</si>
  <si>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</si>
  <si>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</si>
  <si>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</si>
  <si>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</si>
  <si>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</si>
  <si>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</si>
  <si>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</si>
  <si>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</si>
  <si>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</si>
  <si>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</si>
  <si>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</si>
  <si>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</si>
  <si>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</si>
  <si>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</si>
  <si>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</si>
  <si>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</si>
  <si>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</si>
  <si>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</si>
  <si>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</si>
  <si>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</si>
  <si>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</si>
  <si>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</si>
  <si>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</si>
  <si>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</si>
  <si>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</si>
  <si>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</si>
  <si>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</si>
  <si>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</si>
  <si>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</si>
  <si>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</si>
  <si>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</si>
  <si>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</si>
  <si>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</si>
  <si>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</si>
  <si>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</si>
  <si>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</si>
  <si>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</si>
  <si>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</si>
  <si>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</si>
  <si>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</si>
  <si>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</si>
  <si>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</si>
  <si>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</si>
  <si>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</si>
  <si>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</si>
  <si>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</si>
  <si>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</si>
  <si>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</si>
  <si>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</si>
  <si>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</si>
  <si>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</si>
  <si>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</si>
  <si>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</si>
  <si>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</si>
  <si>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</si>
  <si>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</si>
  <si>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</si>
  <si>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</si>
  <si>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</si>
  <si>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</si>
  <si>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</si>
  <si>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</si>
  <si>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</si>
  <si>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</si>
  <si>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</si>
  <si>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</si>
  <si>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</si>
  <si>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</si>
  <si>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</si>
  <si>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</si>
  <si>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</si>
  <si>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</si>
  <si>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</si>
  <si>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</si>
  <si>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</si>
  <si>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</si>
  <si>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</si>
  <si>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</si>
  <si>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</si>
  <si>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</si>
  <si>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</si>
  <si>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</si>
  <si>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</si>
  <si>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</si>
  <si>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</si>
  <si>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</si>
  <si>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</si>
  <si>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</si>
  <si>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</si>
  <si>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</si>
  <si>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</si>
  <si>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</si>
  <si>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</si>
  <si>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</si>
  <si>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</si>
  <si>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</si>
  <si>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</si>
  <si>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</si>
  <si>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</si>
  <si>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</si>
  <si>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</si>
  <si>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</si>
  <si>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</si>
  <si>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</si>
  <si>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</si>
  <si>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</si>
  <si>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</si>
  <si>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</si>
  <si>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</si>
  <si>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</si>
  <si>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</si>
  <si>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</si>
  <si>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</si>
  <si>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</si>
  <si>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</si>
  <si>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</si>
  <si>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</si>
  <si>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</si>
  <si>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</si>
  <si>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</si>
  <si>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</si>
  <si>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</si>
  <si>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</si>
  <si>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</si>
  <si>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</si>
  <si>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</si>
  <si>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</si>
  <si>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</si>
  <si>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</si>
  <si>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</si>
  <si>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</si>
  <si>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</si>
  <si>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</si>
  <si>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</si>
  <si>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</si>
  <si>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</si>
  <si>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</si>
  <si>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</si>
  <si>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</si>
  <si>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</si>
  <si>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</si>
  <si>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</si>
  <si>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</si>
  <si>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</si>
  <si>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</si>
  <si>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</si>
  <si>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</si>
  <si>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</si>
  <si>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</si>
  <si>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</si>
  <si>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</si>
  <si>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</si>
  <si>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</si>
  <si>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</si>
  <si>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</si>
  <si>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</si>
  <si>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</si>
  <si>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</si>
  <si>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</si>
  <si>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</si>
  <si>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</si>
  <si>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</si>
  <si>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</si>
  <si>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</si>
  <si>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</si>
  <si>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</si>
  <si>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</si>
  <si>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</si>
  <si>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</si>
  <si>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</si>
  <si>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</si>
  <si>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</si>
  <si>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</si>
  <si>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</si>
  <si>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</si>
  <si>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</si>
  <si>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</si>
  <si>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</si>
  <si>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</si>
  <si>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</si>
  <si>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</si>
  <si>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</si>
  <si>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</si>
  <si>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</si>
  <si>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</si>
  <si>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</si>
  <si>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</si>
  <si>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</si>
  <si>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</si>
  <si>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</si>
  <si>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</si>
  <si>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</si>
  <si>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</si>
  <si>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</si>
  <si>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</si>
  <si>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</si>
  <si>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</si>
  <si>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</si>
  <si>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</si>
  <si>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</si>
  <si>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</si>
  <si>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</si>
  <si>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</si>
  <si>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</si>
  <si>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</si>
  <si>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</si>
  <si>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</si>
  <si>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</si>
  <si>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</si>
  <si>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</si>
  <si>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</si>
  <si>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</si>
  <si>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</si>
  <si>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</si>
  <si>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</si>
  <si>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</si>
  <si>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</si>
  <si>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</si>
  <si>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</si>
  <si>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</si>
  <si>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</si>
  <si>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</si>
  <si>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</si>
  <si>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</si>
  <si>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</si>
  <si>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</si>
  <si>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</si>
  <si>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</si>
  <si>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</si>
  <si>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</si>
  <si>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</si>
  <si>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</si>
  <si>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</si>
  <si>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</si>
  <si>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</si>
  <si>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</si>
  <si>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</si>
  <si>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</si>
  <si>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</si>
  <si>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</si>
  <si>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</si>
  <si>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</si>
  <si>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</si>
  <si>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</si>
  <si>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</si>
  <si>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</si>
  <si>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</si>
  <si>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</si>
  <si>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</si>
  <si>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</si>
  <si>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</si>
  <si>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</si>
  <si>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</si>
  <si>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</si>
  <si>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</si>
  <si>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</si>
  <si>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</si>
  <si>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</si>
  <si>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</si>
  <si>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</si>
  <si>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</si>
  <si>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</si>
  <si>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</si>
  <si>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</si>
  <si>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</si>
  <si>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</si>
  <si>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</si>
  <si>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</si>
  <si>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</si>
  <si>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</si>
  <si>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</si>
  <si>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</si>
  <si>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</si>
  <si>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</si>
  <si>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</si>
  <si>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</si>
  <si>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</si>
  <si>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</si>
  <si>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</si>
  <si>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</si>
  <si>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</si>
  <si>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</si>
  <si>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</si>
  <si>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</si>
  <si>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</si>
  <si>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</si>
  <si>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</si>
  <si>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</si>
  <si>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</si>
  <si>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</si>
  <si>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</si>
  <si>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</si>
  <si>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</si>
  <si>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</si>
  <si>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</si>
  <si>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</si>
  <si>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</si>
  <si>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</si>
  <si>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</si>
  <si>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</si>
  <si>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</si>
  <si>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</si>
  <si>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</si>
  <si>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</si>
  <si>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</si>
  <si>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</si>
  <si>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</si>
  <si>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</si>
  <si>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</si>
  <si>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</si>
  <si>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</si>
  <si>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</si>
  <si>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</si>
  <si>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</si>
  <si>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</si>
  <si>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</si>
  <si>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</si>
  <si>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</si>
  <si>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</si>
  <si>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</si>
  <si>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</si>
  <si>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</si>
  <si>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</si>
  <si>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</si>
  <si>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</si>
  <si>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</si>
  <si>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</si>
  <si>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</si>
  <si>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</si>
  <si>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</si>
  <si>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</si>
  <si>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</si>
  <si>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</si>
  <si>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</si>
  <si>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</si>
  <si>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</si>
  <si>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</si>
  <si>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</si>
  <si>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</si>
  <si>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</si>
  <si>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</si>
  <si>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</si>
  <si>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</si>
  <si>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</si>
  <si>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</si>
  <si>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</si>
  <si>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</si>
  <si>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</si>
  <si>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</si>
  <si>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</si>
  <si>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</si>
  <si>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</si>
  <si>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</si>
  <si>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</si>
  <si>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</si>
  <si>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</si>
  <si>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</si>
  <si>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</si>
  <si>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</si>
  <si>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</si>
  <si>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</si>
  <si>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</si>
  <si>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</si>
  <si>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</si>
  <si>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</si>
  <si>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</si>
  <si>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</si>
  <si>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</si>
  <si>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</si>
  <si>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</si>
  <si>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</si>
  <si>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</si>
  <si>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</si>
  <si>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</si>
  <si>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</si>
  <si>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</si>
  <si>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</si>
  <si>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</si>
  <si>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</si>
  <si>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</si>
  <si>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</si>
  <si>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</si>
  <si>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</si>
  <si>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</si>
  <si>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</si>
  <si>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</si>
  <si>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</si>
  <si>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</si>
  <si>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</si>
  <si>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</si>
  <si>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</si>
  <si>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</si>
  <si>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</si>
  <si>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</si>
  <si>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</si>
  <si>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</si>
  <si>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</si>
  <si>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</si>
  <si>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</si>
  <si>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</si>
  <si>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</si>
  <si>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</si>
  <si>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</si>
  <si>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</si>
  <si>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</si>
  <si>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</si>
  <si>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</si>
  <si>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</si>
  <si>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</si>
  <si>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</si>
  <si>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</si>
  <si>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</si>
  <si>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</si>
  <si>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</si>
  <si>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</si>
  <si>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</si>
  <si>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</si>
  <si>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</si>
  <si>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</si>
  <si>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</si>
  <si>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</si>
  <si>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</si>
  <si>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</si>
  <si>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</si>
  <si>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</si>
  <si>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</si>
  <si>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</si>
  <si>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</si>
  <si>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</si>
  <si>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</si>
  <si>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</si>
  <si>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</si>
  <si>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</si>
  <si>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</si>
  <si>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</si>
  <si>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</si>
  <si>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</si>
  <si>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</si>
  <si>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</si>
  <si>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</si>
  <si>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</si>
  <si>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</si>
  <si>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</si>
  <si>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</si>
  <si>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</si>
  <si>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</si>
  <si>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</si>
  <si>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</si>
  <si>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</si>
  <si>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</si>
  <si>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</si>
  <si>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</si>
  <si>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</si>
  <si>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</si>
  <si>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</si>
  <si>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</si>
  <si>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</si>
  <si>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</si>
  <si>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</si>
  <si>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</si>
  <si>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</si>
  <si>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</si>
  <si>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</si>
  <si>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</si>
  <si>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</si>
  <si>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</si>
  <si>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</si>
  <si>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</si>
  <si>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</si>
  <si>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</si>
  <si>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</si>
  <si>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</si>
  <si>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</si>
  <si>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</si>
  <si>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</si>
  <si>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</si>
  <si>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</si>
  <si>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</si>
  <si>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</si>
  <si>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</si>
  <si>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</si>
  <si>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</si>
  <si>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</si>
  <si>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</si>
  <si>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</si>
  <si>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</si>
  <si>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</si>
  <si>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</si>
  <si>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</si>
  <si>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</si>
  <si>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</si>
  <si>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</si>
  <si>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</si>
  <si>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</si>
  <si>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</si>
  <si>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</si>
  <si>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</si>
  <si>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</si>
  <si>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</si>
  <si>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</si>
  <si>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</si>
  <si>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</si>
  <si>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</si>
  <si>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</si>
  <si>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</si>
  <si>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</si>
  <si>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</si>
  <si>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</si>
  <si>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</si>
  <si>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</si>
  <si>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</si>
  <si>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</si>
  <si>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</si>
  <si>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</si>
  <si>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</si>
  <si>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</si>
  <si>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</si>
  <si>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</si>
  <si>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</si>
  <si>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</si>
  <si>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</si>
  <si>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</si>
  <si>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</si>
  <si>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</si>
  <si>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</si>
  <si>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</si>
  <si>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</si>
  <si>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</si>
  <si>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</si>
  <si>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</si>
  <si>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</si>
  <si>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</si>
  <si>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</si>
  <si>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</si>
  <si>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</si>
  <si>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</si>
  <si>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</si>
  <si>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</si>
  <si>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</si>
  <si>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</si>
  <si>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</si>
  <si>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</si>
  <si>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</si>
  <si>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</si>
  <si>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</si>
  <si>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</si>
  <si>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</si>
  <si>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</si>
  <si>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</si>
  <si>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</si>
  <si>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</si>
  <si>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</si>
  <si>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</si>
  <si>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</si>
  <si>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</si>
  <si>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</si>
  <si>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</si>
  <si>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</si>
  <si>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</si>
  <si>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</si>
  <si>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</si>
  <si>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</si>
  <si>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</si>
  <si>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</si>
  <si>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</si>
  <si>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</si>
  <si>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</si>
  <si>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</si>
  <si>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</si>
  <si>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</si>
  <si>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</si>
  <si>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</si>
  <si>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</si>
  <si>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</si>
  <si>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</si>
  <si>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</si>
  <si>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</si>
  <si>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</si>
  <si>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</si>
  <si>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</si>
  <si>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</si>
  <si>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</si>
  <si>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</si>
  <si>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</si>
  <si>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</si>
  <si>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</si>
  <si>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</si>
  <si>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</si>
  <si>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</si>
  <si>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</si>
  <si>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</si>
  <si>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</si>
  <si>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</si>
  <si>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</si>
  <si>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</si>
  <si>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</si>
  <si>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</si>
  <si>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</si>
  <si>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</si>
  <si>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</si>
  <si>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</si>
  <si>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</si>
  <si>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</si>
  <si>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</si>
  <si>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</si>
  <si>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</si>
  <si>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</si>
  <si>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</si>
  <si>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</si>
  <si>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</si>
  <si>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</si>
  <si>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</si>
  <si>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</si>
  <si>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</si>
  <si>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</si>
  <si>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</si>
  <si>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</si>
  <si>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</si>
  <si>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</si>
  <si>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</si>
  <si>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</si>
  <si>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</si>
  <si>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</si>
  <si>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</si>
  <si>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</si>
  <si>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</si>
  <si>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</si>
  <si>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</si>
  <si>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</si>
  <si>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</si>
  <si>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</si>
  <si>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</si>
  <si>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</si>
  <si>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</si>
  <si>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</si>
  <si>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</si>
  <si>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</si>
  <si>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</si>
  <si>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</si>
  <si>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</si>
  <si>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</si>
  <si>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</si>
  <si>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</si>
  <si>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</si>
  <si>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</si>
  <si>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</si>
  <si>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</si>
  <si>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</si>
  <si>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</si>
  <si>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</si>
  <si>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</si>
  <si>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</si>
  <si>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</si>
  <si>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</si>
  <si>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</si>
  <si>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</si>
  <si>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</si>
  <si>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</si>
  <si>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</si>
  <si>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</si>
  <si>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</si>
  <si>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</si>
  <si>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</si>
  <si>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</si>
  <si>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</si>
  <si>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</si>
  <si>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</si>
  <si>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</si>
  <si>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</si>
  <si>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</si>
  <si>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</si>
  <si>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</si>
  <si>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</si>
  <si>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</si>
  <si>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</si>
  <si>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</si>
  <si>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</si>
  <si>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</si>
  <si>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</si>
  <si>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</si>
  <si>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</si>
  <si>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</si>
  <si>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</si>
  <si>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</si>
  <si>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</si>
  <si>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</si>
  <si>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</si>
  <si>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</si>
  <si>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</si>
  <si>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</si>
  <si>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</si>
  <si>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</si>
  <si>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</si>
  <si>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</si>
  <si>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</si>
  <si>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</si>
  <si>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</si>
  <si>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</si>
  <si>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</si>
  <si>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</si>
  <si>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</si>
  <si>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</si>
  <si>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</si>
  <si>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</si>
  <si>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</si>
  <si>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</si>
  <si>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</si>
  <si>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</si>
  <si>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</si>
  <si>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</si>
  <si>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</si>
  <si>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</si>
  <si>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</si>
  <si>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</si>
  <si>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</si>
  <si>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</si>
  <si>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</si>
  <si>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</si>
  <si>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</si>
  <si>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</si>
  <si>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</si>
  <si>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</si>
  <si>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</si>
  <si>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</si>
  <si>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</si>
  <si>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</si>
  <si>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</si>
  <si>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</si>
  <si>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</si>
  <si>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</si>
  <si>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</si>
  <si>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</si>
  <si>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</si>
  <si>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</si>
  <si>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</si>
  <si>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</si>
  <si>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</si>
  <si>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</si>
  <si>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</si>
  <si>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</si>
  <si>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</si>
  <si>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</si>
  <si>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</si>
  <si>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</si>
  <si>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</si>
  <si>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</si>
  <si>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</si>
  <si>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</si>
  <si>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</si>
  <si>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</si>
  <si>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</si>
  <si>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</si>
  <si>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</si>
  <si>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</si>
  <si>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</si>
  <si>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</si>
  <si>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</si>
  <si>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</si>
  <si>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</si>
  <si>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</si>
  <si>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</si>
  <si>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</si>
  <si>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</si>
  <si>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</si>
  <si>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</si>
  <si>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</si>
  <si>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</si>
  <si>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</si>
  <si>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</si>
  <si>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</si>
  <si>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</si>
  <si>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</si>
  <si>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</si>
  <si>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</si>
  <si>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</si>
  <si>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</si>
  <si>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</si>
  <si>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</si>
  <si>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</si>
  <si>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</si>
  <si>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</si>
  <si>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</si>
  <si>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</si>
  <si>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</si>
  <si>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</si>
  <si>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</si>
  <si>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</si>
  <si>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</si>
  <si>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</si>
  <si>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</si>
  <si>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</si>
  <si>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</si>
  <si>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</si>
  <si>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</si>
  <si>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</si>
  <si>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</si>
  <si>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</si>
  <si>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</si>
  <si>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</si>
  <si>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</si>
  <si>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</si>
  <si>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</si>
  <si>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</si>
  <si>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</si>
  <si>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</si>
  <si>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</si>
  <si>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</si>
  <si>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</si>
  <si>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</si>
  <si>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</si>
  <si>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</si>
  <si>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</si>
  <si>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</si>
  <si>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</si>
  <si>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</si>
  <si>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</si>
  <si>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</si>
  <si>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</si>
  <si>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</si>
  <si>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</si>
  <si>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</si>
  <si>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</si>
  <si>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</si>
  <si>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</si>
  <si>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</si>
  <si>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</si>
  <si>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</si>
  <si>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</si>
  <si>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</si>
  <si>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</si>
  <si>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</si>
  <si>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</si>
  <si>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</si>
  <si>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</si>
  <si>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</si>
  <si>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</si>
  <si>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</si>
  <si>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</si>
  <si>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</si>
  <si>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</si>
  <si>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</si>
  <si>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</si>
  <si>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</si>
  <si>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</si>
  <si>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</si>
  <si>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</si>
  <si>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</si>
  <si>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</si>
  <si>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</si>
  <si>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</si>
  <si>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</si>
  <si>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</si>
  <si>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</si>
  <si>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</si>
  <si>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</si>
  <si>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</si>
  <si>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</si>
  <si>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</si>
  <si>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</si>
  <si>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</si>
  <si>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</si>
  <si>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</si>
  <si>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</si>
  <si>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</si>
  <si>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</si>
  <si>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</si>
  <si>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</si>
  <si>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</si>
  <si>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</si>
  <si>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</si>
  <si>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</si>
  <si>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</si>
  <si>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</si>
  <si>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</si>
  <si>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</si>
  <si>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</si>
  <si>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</si>
  <si>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</si>
  <si>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</si>
  <si>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</si>
  <si>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</si>
  <si>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</si>
  <si>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</si>
  <si>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</si>
  <si>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</si>
  <si>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</si>
  <si>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</si>
  <si>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</si>
  <si>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</si>
  <si>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</si>
  <si>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</si>
  <si>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</si>
  <si>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</si>
  <si>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</si>
  <si>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</si>
  <si>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</si>
  <si>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</si>
  <si>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</si>
  <si>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</si>
  <si>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</si>
  <si>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</si>
  <si>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</si>
  <si>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</si>
  <si>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</si>
  <si>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</si>
  <si>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</si>
  <si>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</si>
  <si>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</si>
  <si>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</si>
  <si>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</si>
  <si>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</si>
  <si>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</si>
  <si>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</si>
  <si>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</si>
  <si>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</si>
  <si>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</si>
  <si>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</si>
  <si>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</si>
  <si>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</si>
  <si>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</si>
  <si>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</si>
  <si>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</si>
  <si>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</si>
  <si>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</si>
  <si>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</si>
  <si>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</si>
  <si>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</si>
  <si>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</si>
  <si>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</si>
  <si>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</si>
  <si>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</si>
  <si>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</si>
  <si>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</si>
  <si>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</si>
  <si>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</si>
  <si>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</si>
  <si>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</si>
  <si>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</si>
  <si>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</si>
  <si>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</si>
  <si>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</si>
  <si>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</si>
  <si>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</si>
  <si>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</si>
  <si>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</si>
  <si>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</si>
  <si>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</si>
  <si>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</si>
  <si>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</si>
  <si>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</si>
  <si>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</si>
  <si>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</si>
  <si>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</si>
  <si>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</si>
  <si>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</si>
  <si>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</si>
  <si>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</si>
  <si>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</si>
  <si>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</si>
  <si>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</si>
  <si>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</si>
  <si>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</si>
  <si>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</si>
  <si>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</si>
  <si>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</si>
  <si>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</si>
  <si>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</si>
  <si>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</si>
  <si>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</si>
  <si>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</si>
  <si>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</si>
  <si>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</si>
  <si>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</si>
  <si>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</si>
  <si>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</si>
  <si>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</si>
  <si>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</si>
  <si>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</si>
  <si>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</si>
  <si>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</si>
  <si>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</si>
  <si>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</si>
  <si>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</si>
  <si>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</si>
  <si>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</si>
  <si>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</si>
  <si>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</si>
  <si>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</si>
  <si>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</si>
  <si>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</si>
  <si>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</si>
  <si>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</si>
  <si>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</si>
  <si>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</si>
  <si>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</si>
  <si>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</si>
  <si>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</si>
  <si>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</si>
  <si>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</si>
  <si>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</si>
  <si>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</si>
  <si>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</si>
  <si>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</si>
  <si>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</si>
  <si>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</si>
  <si>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</si>
  <si>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</si>
  <si>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</si>
  <si>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</si>
  <si>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</si>
  <si>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</si>
  <si>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</si>
  <si>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</si>
  <si>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</si>
  <si>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</si>
  <si>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</si>
  <si>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</si>
  <si>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</si>
  <si>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</si>
  <si>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</si>
  <si>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</si>
  <si>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</si>
  <si>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</si>
  <si>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</si>
  <si>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</si>
  <si>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</si>
  <si>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</si>
  <si>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</si>
  <si>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</si>
  <si>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</si>
  <si>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</si>
  <si>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</si>
  <si>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</si>
  <si>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</si>
  <si>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</si>
  <si>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</si>
  <si>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</si>
  <si>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</si>
  <si>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</si>
  <si>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</si>
  <si>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</si>
  <si>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</si>
  <si>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</si>
  <si>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</si>
  <si>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</si>
  <si>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</si>
  <si>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</si>
  <si>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</si>
  <si>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</si>
  <si>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</si>
  <si>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</si>
  <si>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</si>
  <si>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</si>
  <si>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</si>
  <si>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</si>
  <si>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</si>
  <si>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</si>
  <si>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</si>
  <si>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</si>
  <si>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</si>
  <si>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</si>
  <si>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</si>
  <si>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</si>
  <si>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</si>
  <si>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</si>
  <si>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</si>
  <si>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</si>
  <si>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</si>
  <si>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</si>
  <si>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</si>
  <si>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</si>
  <si>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</si>
  <si>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</si>
  <si>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</si>
  <si>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</si>
  <si>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</si>
  <si>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</si>
  <si>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</si>
  <si>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</si>
  <si>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</si>
  <si>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</si>
  <si>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</si>
  <si>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</si>
  <si>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</si>
  <si>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</si>
  <si>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</si>
  <si>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</si>
  <si>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</si>
  <si>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</si>
  <si>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</si>
  <si>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</si>
  <si>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</si>
  <si>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</si>
  <si>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</si>
  <si>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</si>
  <si>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</si>
  <si>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</si>
  <si>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</si>
  <si>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</si>
  <si>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</si>
  <si>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</si>
  <si>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</si>
  <si>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</si>
  <si>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</si>
  <si>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</si>
  <si>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</si>
  <si>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</si>
  <si>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</si>
  <si>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</si>
  <si>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</si>
  <si>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</si>
  <si>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</si>
  <si>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</si>
  <si>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</si>
  <si>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</si>
  <si>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</si>
  <si>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</si>
  <si>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</si>
  <si>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</si>
  <si>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</si>
  <si>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</si>
  <si>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</si>
  <si>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</si>
  <si>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</si>
  <si>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</si>
  <si>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</si>
  <si>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</si>
  <si>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</si>
  <si>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</si>
  <si>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</si>
  <si>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</si>
  <si>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</si>
  <si>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</si>
  <si>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</si>
  <si>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</si>
  <si>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</si>
  <si>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</si>
  <si>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</si>
  <si>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</si>
  <si>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</si>
  <si>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</si>
  <si>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</si>
  <si>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</si>
  <si>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</si>
  <si>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</si>
  <si>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</si>
  <si>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</si>
  <si>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</si>
  <si>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</si>
  <si>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</si>
  <si>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</si>
  <si>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</si>
  <si>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</si>
  <si>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</si>
  <si>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</si>
  <si>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</si>
  <si>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</si>
  <si>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</si>
  <si>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</si>
  <si>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</si>
  <si>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</si>
  <si>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</si>
  <si>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</si>
  <si>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</si>
  <si>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</si>
  <si>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</si>
  <si>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</si>
  <si>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</si>
  <si>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</si>
  <si>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</si>
  <si>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</si>
  <si>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</si>
  <si>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</si>
  <si>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</si>
  <si>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</si>
  <si>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</si>
  <si>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</si>
  <si>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</si>
  <si>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</si>
  <si>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</si>
  <si>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</si>
  <si>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</si>
  <si>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</si>
  <si>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</si>
  <si>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</si>
  <si>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</si>
  <si>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</si>
  <si>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</si>
  <si>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</si>
  <si>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</si>
  <si>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</si>
  <si>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</si>
  <si>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</si>
  <si>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</si>
  <si>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</si>
  <si>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</si>
  <si>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</si>
  <si>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</si>
  <si>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</si>
  <si>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</si>
  <si>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</si>
  <si>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</si>
  <si>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</si>
  <si>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</si>
  <si>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</si>
  <si>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</si>
  <si>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</si>
  <si>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</si>
  <si>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</si>
  <si>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</si>
  <si>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</si>
  <si>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</si>
  <si>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</si>
  <si>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</si>
  <si>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</si>
  <si>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</si>
  <si>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</si>
  <si>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</si>
  <si>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</si>
  <si>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</si>
  <si>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</si>
  <si>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</si>
  <si>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</si>
  <si>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</si>
  <si>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</si>
  <si>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</si>
  <si>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</si>
  <si>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</si>
  <si>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</si>
  <si>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</si>
  <si>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</si>
  <si>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</si>
  <si>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</si>
  <si>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</si>
  <si>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</si>
  <si>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</si>
  <si>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</si>
  <si>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</si>
  <si>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</si>
  <si>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</si>
  <si>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</si>
  <si>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</si>
  <si>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</si>
  <si>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</si>
  <si>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</si>
  <si>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</si>
  <si>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</si>
  <si>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</si>
  <si>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</si>
  <si>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</si>
  <si>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</si>
  <si>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</si>
  <si>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</si>
  <si>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</si>
  <si>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</si>
  <si>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</si>
  <si>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</si>
  <si>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</si>
  <si>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</si>
  <si>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</si>
  <si>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</si>
  <si>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</si>
  <si>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</si>
  <si>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</si>
  <si>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</si>
  <si>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</si>
  <si>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</si>
  <si>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</si>
  <si>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</si>
  <si>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</si>
  <si>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</si>
  <si>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</si>
  <si>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</si>
  <si>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</si>
  <si>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</si>
  <si>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</si>
  <si>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</si>
  <si>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</si>
  <si>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</si>
  <si>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</si>
  <si>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</si>
  <si>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</si>
  <si>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</si>
  <si>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</si>
  <si>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</si>
  <si>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</si>
  <si>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</si>
  <si>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</si>
  <si>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</si>
  <si>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</si>
  <si>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</si>
  <si>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</si>
  <si>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</si>
  <si>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</si>
  <si>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</si>
  <si>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</si>
  <si>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</si>
  <si>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</si>
  <si>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</si>
  <si>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</si>
  <si>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</si>
  <si>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</si>
  <si>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</si>
  <si>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</si>
  <si>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</si>
  <si>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</si>
  <si>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</si>
  <si>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</si>
  <si>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</si>
  <si>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</si>
  <si>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</si>
  <si>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</si>
  <si>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</si>
  <si>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</si>
  <si>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</si>
  <si>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</si>
  <si>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</si>
  <si>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</si>
  <si>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</si>
  <si>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</si>
  <si>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</si>
  <si>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</si>
  <si>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</si>
  <si>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</si>
  <si>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</si>
  <si>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</si>
  <si>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</si>
  <si>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</si>
  <si>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</si>
  <si>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</si>
  <si>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</si>
  <si>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</si>
  <si>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</si>
  <si>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</si>
  <si>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</si>
  <si>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</si>
  <si>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</si>
  <si>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</si>
  <si>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</si>
  <si>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</si>
  <si>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</si>
  <si>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</si>
  <si>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</si>
  <si>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</si>
  <si>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</si>
  <si>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</si>
  <si>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</si>
  <si>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</si>
  <si>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</si>
  <si>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</si>
  <si>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</si>
  <si>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</si>
  <si>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</si>
  <si>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</si>
  <si>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</si>
  <si>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</si>
  <si>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</si>
  <si>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</si>
  <si>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</si>
  <si>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</si>
  <si>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</si>
  <si>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</si>
  <si>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</si>
  <si>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</si>
  <si>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</si>
  <si>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</si>
  <si>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</si>
  <si>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</si>
  <si>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</si>
  <si>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</si>
  <si>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</si>
  <si>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</si>
  <si>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</si>
  <si>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</si>
  <si>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</si>
  <si>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</si>
  <si>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</si>
  <si>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</si>
  <si>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</si>
  <si>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</si>
  <si>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</si>
  <si>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</si>
  <si>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</si>
  <si>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</si>
  <si>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</si>
  <si>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</si>
  <si>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</si>
  <si>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</si>
  <si>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</si>
  <si>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</si>
  <si>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</si>
  <si>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</si>
  <si>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</si>
  <si>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</si>
  <si>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</si>
  <si>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</si>
  <si>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</si>
  <si>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</si>
  <si>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</si>
  <si>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</si>
  <si>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</si>
  <si>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</si>
  <si>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</si>
  <si>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</si>
  <si>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</si>
  <si>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</si>
  <si>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</si>
  <si>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</si>
  <si>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</si>
  <si>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</si>
  <si>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</si>
  <si>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</si>
  <si>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</si>
  <si>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</si>
  <si>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</si>
  <si>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</si>
  <si>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</si>
  <si>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</si>
  <si>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</si>
  <si>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</si>
  <si>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</si>
  <si>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</si>
  <si>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</si>
  <si>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</si>
  <si>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</si>
  <si>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</si>
  <si>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</si>
  <si>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</si>
  <si>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</si>
  <si>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</si>
  <si>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</si>
  <si>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</si>
  <si>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</si>
  <si>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</si>
  <si>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</si>
  <si>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</si>
  <si>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</si>
  <si>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</si>
  <si>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</si>
  <si>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</si>
  <si>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</si>
  <si>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</si>
  <si>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</si>
  <si>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</si>
  <si>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</si>
  <si>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</si>
  <si>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</si>
  <si>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</si>
  <si>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</si>
  <si>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</si>
  <si>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</si>
  <si>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</si>
  <si>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</si>
  <si>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</si>
  <si>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</si>
  <si>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</si>
  <si>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</si>
  <si>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</si>
  <si>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</si>
  <si>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</si>
  <si>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</si>
  <si>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</si>
  <si>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</si>
  <si>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</si>
  <si>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</si>
  <si>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</si>
  <si>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</si>
  <si>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</si>
  <si>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</si>
  <si>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</si>
  <si>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</si>
  <si>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</si>
  <si>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</si>
  <si>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</si>
  <si>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</si>
  <si>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</si>
  <si>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</si>
  <si>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</si>
  <si>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</si>
  <si>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</si>
  <si>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</si>
  <si>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</si>
  <si>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</si>
  <si>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</si>
  <si>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</si>
  <si>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</si>
  <si>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</si>
  <si>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</si>
  <si>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</si>
  <si>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</si>
  <si>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</si>
  <si>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</si>
  <si>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</si>
  <si>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</si>
  <si>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</si>
  <si>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</si>
  <si>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</si>
  <si>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</si>
  <si>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</si>
  <si>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</si>
  <si>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</si>
  <si>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</si>
  <si>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</si>
  <si>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</si>
  <si>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</si>
  <si>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</si>
  <si>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</si>
  <si>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</si>
  <si>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</si>
  <si>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</si>
  <si>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</si>
  <si>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</si>
  <si>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</si>
  <si>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</si>
  <si>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</si>
  <si>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</si>
  <si>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</si>
  <si>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</si>
  <si>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</si>
  <si>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</si>
  <si>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</si>
  <si>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</si>
  <si>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</si>
  <si>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</si>
  <si>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</si>
  <si>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</si>
  <si>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</si>
  <si>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</si>
  <si>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</si>
  <si>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</si>
  <si>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</si>
  <si>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</si>
  <si>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</si>
  <si>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</si>
  <si>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</si>
  <si>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</si>
  <si>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</si>
  <si>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</si>
  <si>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</si>
  <si>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</si>
  <si>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</si>
  <si>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</si>
  <si>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</si>
  <si>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</si>
  <si>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</si>
  <si>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</si>
  <si>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</si>
  <si>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</si>
  <si>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</si>
  <si>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</si>
  <si>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</si>
  <si>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</si>
  <si>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</si>
  <si>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</si>
  <si>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</si>
  <si>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</si>
  <si>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</si>
  <si>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</si>
  <si>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</si>
  <si>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</si>
  <si>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</si>
  <si>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</si>
  <si>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</si>
  <si>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</si>
  <si>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</si>
  <si>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</si>
  <si>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</si>
  <si>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</si>
  <si>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</si>
  <si>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</si>
  <si>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</si>
  <si>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</si>
  <si>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</si>
  <si>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</si>
  <si>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</si>
  <si>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</si>
  <si>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</si>
  <si>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</si>
  <si>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</si>
  <si>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</si>
  <si>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</si>
  <si>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</si>
  <si>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</si>
  <si>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</si>
  <si>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</si>
  <si>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</si>
  <si>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</si>
  <si>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</si>
  <si>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</si>
  <si>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</si>
  <si>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</si>
  <si>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</si>
  <si>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</si>
  <si>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</si>
  <si>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</si>
  <si>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</si>
  <si>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</si>
  <si>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</si>
  <si>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</si>
  <si>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</si>
  <si>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</si>
  <si>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</si>
  <si>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</si>
  <si>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</si>
  <si>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</si>
  <si>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</si>
  <si>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</si>
  <si>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</si>
  <si>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</si>
  <si>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</si>
  <si>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</si>
  <si>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</si>
  <si>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</si>
  <si>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</si>
  <si>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</si>
  <si>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</si>
  <si>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</si>
  <si>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</si>
  <si>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</si>
  <si>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</si>
  <si>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</si>
  <si>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</si>
  <si>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</si>
  <si>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</si>
  <si>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</si>
  <si>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</si>
  <si>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</si>
  <si>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</si>
  <si>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</si>
  <si>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</si>
  <si>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</si>
  <si>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</si>
  <si>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</si>
  <si>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</si>
  <si>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</si>
  <si>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</si>
  <si>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</si>
  <si>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</si>
  <si>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</si>
  <si>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</si>
  <si>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</si>
  <si>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</si>
  <si>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</si>
  <si>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</si>
  <si>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</si>
  <si>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</si>
  <si>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</si>
  <si>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</si>
  <si>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</si>
  <si>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</si>
  <si>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</si>
  <si>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</si>
  <si>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</si>
  <si>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</si>
  <si>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</si>
  <si>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</si>
  <si>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</si>
  <si>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</si>
  <si>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</si>
  <si>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</si>
  <si>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</si>
  <si>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</si>
  <si>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</si>
  <si>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</si>
  <si>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</si>
  <si>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</si>
  <si>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</si>
  <si>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</si>
  <si>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</si>
  <si>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</si>
  <si>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</si>
  <si>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</si>
  <si>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</si>
  <si>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</si>
  <si>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</si>
  <si>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</si>
  <si>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</si>
  <si>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</si>
  <si>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</si>
  <si>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</si>
  <si>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</si>
  <si>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</si>
  <si>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</si>
  <si>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</si>
  <si>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</si>
  <si>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</si>
  <si>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</si>
  <si>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</si>
  <si>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</si>
  <si>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</si>
  <si>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</si>
  <si>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</si>
  <si>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</si>
  <si>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</si>
  <si>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</si>
  <si>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</si>
  <si>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</si>
  <si>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</si>
  <si>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</si>
  <si>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</si>
  <si>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</si>
  <si>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</si>
  <si>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</si>
  <si>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</si>
  <si>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</si>
  <si>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</si>
  <si>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</si>
  <si>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</si>
  <si>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</si>
  <si>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</si>
  <si>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</si>
  <si>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</si>
  <si>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</si>
  <si>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</si>
  <si>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</si>
  <si>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</si>
  <si>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</si>
  <si>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</si>
  <si>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</si>
  <si>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</si>
  <si>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</si>
  <si>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</si>
  <si>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</si>
  <si>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</si>
  <si>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</si>
  <si>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</si>
  <si>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</si>
  <si>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</si>
  <si>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</si>
  <si>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</si>
  <si>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</si>
  <si>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</si>
  <si>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</si>
  <si>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</si>
  <si>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</si>
  <si>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</si>
  <si>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</si>
  <si>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</si>
  <si>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</si>
  <si>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</si>
  <si>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</si>
  <si>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</si>
  <si>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</si>
  <si>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</si>
  <si>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</si>
  <si>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</si>
  <si>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</si>
  <si>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</si>
  <si>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</si>
  <si>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</si>
  <si>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</si>
  <si>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</si>
  <si>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</si>
  <si>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</si>
  <si>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</si>
  <si>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</si>
  <si>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</si>
  <si>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</si>
  <si>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</si>
  <si>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</si>
  <si>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</si>
  <si>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</si>
  <si>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</si>
  <si>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</si>
  <si>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</si>
  <si>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</si>
  <si>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</si>
  <si>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</si>
  <si>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</si>
  <si>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</si>
  <si>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</si>
  <si>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</si>
  <si>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</si>
  <si>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</si>
  <si>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</si>
  <si>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</si>
  <si>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</si>
  <si>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</si>
  <si>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</si>
  <si>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</si>
  <si>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</si>
  <si>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</si>
  <si>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</si>
  <si>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</si>
  <si>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</si>
  <si>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</si>
  <si>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</si>
  <si>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</si>
  <si>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</si>
  <si>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</si>
  <si>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</si>
  <si>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</si>
  <si>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</si>
  <si>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</si>
  <si>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</si>
  <si>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</si>
  <si>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</si>
  <si>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</si>
  <si>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</si>
  <si>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</si>
  <si>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</si>
  <si>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</si>
  <si>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</si>
  <si>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</si>
  <si>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</si>
  <si>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</si>
  <si>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</si>
  <si>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</si>
  <si>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</si>
  <si>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</si>
  <si>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</si>
  <si>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</si>
  <si>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</si>
  <si>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</si>
  <si>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</si>
  <si>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</si>
  <si>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</si>
  <si>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</si>
  <si>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</si>
  <si>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</si>
  <si>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</si>
  <si>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</si>
  <si>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</si>
  <si>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</si>
  <si>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</si>
  <si>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</si>
  <si>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</si>
  <si>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</si>
  <si>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</si>
  <si>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</si>
  <si>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</si>
  <si>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</si>
  <si>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</si>
  <si>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</si>
  <si>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</si>
  <si>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</si>
  <si>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</si>
  <si>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</si>
  <si>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</si>
  <si>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</si>
  <si>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</si>
  <si>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</si>
  <si>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</si>
  <si>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</si>
  <si>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</si>
  <si>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</si>
  <si>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</si>
  <si>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</si>
  <si>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</si>
  <si>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</si>
  <si>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</si>
  <si>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</si>
  <si>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</si>
  <si>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</si>
  <si>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</si>
  <si>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</si>
  <si>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</si>
  <si>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</si>
  <si>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</si>
  <si>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</si>
  <si>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</si>
  <si>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</si>
  <si>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</si>
  <si>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</si>
  <si>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</si>
  <si>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</si>
  <si>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</si>
  <si>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</si>
  <si>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</si>
  <si>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</si>
  <si>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</si>
  <si>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</si>
  <si>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</si>
  <si>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</si>
  <si>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</si>
  <si>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</si>
  <si>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</si>
  <si>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</si>
  <si>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</si>
  <si>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</si>
  <si>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</si>
  <si>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</si>
  <si>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</si>
  <si>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</si>
  <si>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</si>
  <si>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</si>
  <si>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</si>
  <si>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</si>
  <si>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</si>
  <si>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</si>
  <si>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</si>
  <si>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</si>
  <si>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</si>
  <si>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</si>
  <si>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</si>
  <si>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</si>
  <si>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</si>
  <si>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</si>
  <si>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</si>
  <si>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</si>
  <si>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</si>
  <si>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</si>
  <si>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</si>
  <si>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</si>
  <si>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</si>
  <si>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</si>
  <si>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</si>
  <si>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</si>
  <si>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</si>
  <si>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</si>
  <si>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</si>
  <si>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</si>
  <si>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</si>
  <si>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</si>
  <si>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</si>
  <si>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</si>
  <si>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</si>
  <si>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</si>
  <si>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</si>
  <si>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</si>
  <si>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</si>
  <si>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</si>
  <si>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</si>
  <si>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</si>
  <si>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</si>
  <si>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</si>
  <si>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</si>
  <si>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</si>
  <si>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</si>
  <si>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</si>
  <si>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</si>
  <si>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</si>
  <si>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</si>
  <si>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</si>
  <si>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</si>
  <si>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</si>
  <si>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</si>
  <si>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</si>
  <si>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</si>
  <si>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</si>
  <si>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</si>
  <si>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</si>
  <si>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</si>
  <si>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</si>
  <si>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</si>
  <si>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</si>
  <si>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</si>
  <si>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</si>
  <si>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</si>
  <si>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</si>
  <si>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</si>
  <si>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</si>
  <si>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</si>
  <si>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</si>
  <si>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</si>
  <si>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</si>
  <si>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</si>
  <si>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</si>
  <si>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</si>
  <si>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</si>
  <si>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</si>
  <si>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</si>
  <si>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</si>
  <si>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</si>
  <si>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</si>
  <si>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</si>
  <si>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</si>
  <si>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</si>
  <si>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</si>
  <si>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</si>
  <si>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</si>
  <si>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</si>
  <si>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</si>
  <si>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</si>
  <si>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</si>
  <si>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</si>
  <si>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</si>
  <si>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</si>
  <si>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</si>
  <si>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</si>
  <si>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</si>
  <si>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</si>
  <si>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</si>
  <si>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</si>
  <si>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</si>
  <si>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</si>
  <si>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</si>
  <si>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</si>
  <si>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</si>
  <si>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</si>
  <si>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</si>
  <si>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</si>
  <si>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</si>
  <si>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</si>
  <si>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</si>
  <si>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</si>
  <si>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</si>
  <si>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</si>
  <si>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</si>
  <si>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</si>
  <si>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</si>
  <si>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</si>
  <si>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</si>
  <si>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</si>
  <si>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</si>
  <si>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</si>
  <si>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</si>
  <si>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</si>
  <si>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</si>
  <si>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</si>
  <si>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</si>
  <si>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</si>
  <si>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</si>
  <si>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</si>
  <si>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</si>
  <si>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</si>
  <si>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</si>
  <si>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</si>
  <si>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</si>
  <si>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</si>
  <si>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</si>
  <si>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</si>
  <si>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</si>
  <si>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</si>
  <si>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</si>
  <si>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</si>
  <si>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</si>
  <si>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</si>
  <si>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</si>
  <si>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</si>
  <si>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</si>
  <si>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</si>
  <si>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</si>
  <si>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</si>
  <si>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</si>
  <si>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</si>
  <si>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</si>
  <si>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</si>
  <si>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</si>
  <si>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</si>
  <si>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</si>
  <si>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</si>
  <si>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</si>
  <si>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</si>
  <si>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</si>
  <si>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</si>
  <si>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</si>
  <si>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</si>
  <si>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</si>
  <si>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</si>
  <si>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</si>
  <si>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</si>
  <si>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</si>
  <si>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</si>
  <si>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</si>
  <si>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</si>
  <si>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</si>
  <si>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</si>
  <si>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</si>
  <si>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</si>
  <si>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</si>
  <si>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</si>
  <si>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</si>
  <si>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</si>
  <si>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</si>
  <si>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</si>
  <si>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</si>
  <si>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</si>
  <si>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</si>
  <si>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</si>
  <si>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</si>
  <si>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</si>
  <si>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</si>
  <si>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</si>
  <si>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</si>
  <si>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</si>
  <si>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</si>
  <si>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</si>
  <si>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</si>
  <si>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</si>
  <si>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</si>
  <si>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</si>
  <si>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</si>
  <si>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</si>
  <si>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</si>
  <si>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</si>
  <si>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</si>
  <si>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</si>
  <si>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</si>
  <si>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</si>
  <si>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</si>
  <si>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</si>
  <si>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</si>
  <si>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</si>
  <si>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</si>
  <si>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</si>
  <si>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</si>
  <si>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</si>
  <si>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</si>
  <si>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</si>
  <si>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</si>
  <si>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</si>
  <si>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</si>
  <si>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</si>
  <si>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</si>
  <si>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</si>
  <si>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</si>
  <si>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</si>
  <si>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</si>
  <si>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</si>
  <si>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</si>
  <si>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</si>
  <si>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</si>
  <si>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</si>
  <si>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</si>
  <si>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</si>
  <si>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</si>
  <si>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</si>
  <si>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</si>
  <si>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</si>
  <si>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</si>
  <si>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</si>
  <si>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</si>
  <si>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</si>
  <si>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</si>
  <si>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</si>
  <si>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</si>
  <si>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</si>
  <si>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</si>
  <si>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</si>
  <si>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</si>
  <si>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</si>
  <si>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</si>
  <si>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</si>
  <si>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</si>
  <si>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</si>
  <si>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</si>
  <si>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</si>
  <si>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</si>
  <si>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</si>
  <si>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</si>
  <si>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</si>
  <si>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</si>
  <si>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</si>
  <si>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</si>
  <si>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</si>
  <si>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</si>
  <si>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</si>
  <si>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</si>
  <si>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</si>
  <si>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</si>
  <si>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</si>
  <si>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</si>
  <si>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</si>
  <si>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</si>
  <si>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</si>
  <si>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</si>
  <si>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</si>
  <si>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</si>
  <si>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</si>
  <si>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</si>
  <si>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</si>
  <si>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</si>
  <si>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</si>
  <si>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</si>
  <si>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</si>
  <si>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</si>
  <si>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</si>
  <si>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</si>
  <si>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</si>
  <si>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</si>
  <si>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</si>
  <si>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</si>
  <si>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</si>
  <si>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</si>
  <si>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</si>
  <si>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</si>
  <si>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</si>
  <si>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</si>
  <si>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</si>
  <si>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</si>
  <si>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</si>
  <si>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</si>
  <si>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</si>
  <si>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</si>
  <si>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</si>
  <si>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</si>
  <si>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</si>
  <si>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</si>
  <si>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</si>
  <si>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</si>
  <si>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</si>
  <si>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</si>
  <si>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</si>
  <si>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</si>
  <si>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</si>
  <si>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</si>
  <si>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</si>
  <si>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</si>
  <si>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</si>
  <si>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</si>
  <si>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</si>
  <si>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</si>
  <si>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</si>
  <si>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</si>
  <si>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</si>
  <si>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</si>
  <si>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</si>
  <si>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</si>
  <si>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</si>
  <si>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</si>
  <si>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</si>
  <si>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</si>
  <si>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</si>
  <si>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</si>
  <si>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</si>
  <si>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</si>
  <si>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</si>
  <si>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</si>
  <si>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</si>
  <si>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</si>
  <si>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</si>
  <si>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</si>
  <si>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</si>
  <si>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</si>
  <si>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</si>
  <si>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</si>
  <si>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</si>
  <si>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</si>
  <si>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</si>
  <si>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</si>
  <si>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</si>
  <si>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</si>
  <si>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</si>
  <si>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</si>
  <si>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</si>
  <si>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</si>
  <si>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</si>
  <si>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</si>
  <si>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</si>
  <si>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</si>
  <si>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</si>
  <si>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</si>
  <si>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</si>
  <si>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</si>
  <si>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</si>
  <si>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</si>
  <si>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</si>
  <si>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</si>
  <si>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</si>
  <si>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</si>
  <si>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</si>
  <si>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</si>
  <si>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</si>
  <si>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</si>
  <si>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</si>
  <si>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</si>
  <si>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</si>
  <si>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</si>
  <si>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</si>
  <si>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</si>
  <si>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</si>
  <si>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</si>
  <si>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</si>
  <si>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</si>
  <si>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</si>
  <si>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</si>
  <si>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</si>
  <si>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</si>
  <si>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</si>
  <si>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</si>
  <si>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</si>
  <si>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</si>
  <si>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</si>
  <si>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</si>
  <si>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</si>
  <si>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</si>
  <si>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</si>
  <si>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</si>
  <si>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</si>
  <si>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</si>
  <si>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</si>
  <si>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</si>
  <si>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</si>
  <si>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</si>
  <si>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</si>
  <si>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</si>
  <si>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</si>
  <si>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</si>
  <si>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</si>
  <si>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</si>
  <si>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</si>
  <si>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</si>
  <si>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</si>
  <si>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</si>
  <si>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</si>
  <si>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</si>
  <si>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</si>
  <si>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</si>
  <si>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</si>
  <si>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</si>
  <si>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</si>
  <si>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</si>
  <si>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</si>
  <si>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</si>
  <si>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</si>
  <si>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</si>
  <si>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</si>
  <si>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</si>
  <si>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</si>
  <si>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</si>
  <si>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</si>
  <si>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</si>
  <si>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</si>
  <si>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</si>
  <si>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</si>
  <si>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</si>
  <si>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</si>
  <si>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</si>
  <si>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</si>
  <si>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</si>
  <si>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</si>
  <si>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</si>
  <si>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</si>
  <si>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</si>
  <si>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</si>
  <si>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</si>
  <si>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</si>
  <si>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</si>
  <si>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</si>
  <si>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</si>
  <si>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</si>
  <si>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</si>
  <si>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</si>
  <si>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</si>
  <si>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</si>
  <si>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</si>
  <si>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</si>
  <si>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</si>
  <si>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</si>
  <si>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</si>
  <si>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</si>
  <si>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</si>
  <si>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</si>
  <si>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</si>
  <si>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</si>
  <si>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</si>
  <si>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</si>
  <si>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</si>
  <si>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</si>
  <si>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</si>
  <si>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</si>
  <si>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</si>
  <si>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</si>
  <si>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</si>
  <si>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</si>
  <si>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</si>
  <si>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</si>
  <si>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</si>
  <si>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</si>
  <si>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</si>
  <si>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</si>
  <si>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</si>
  <si>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</si>
  <si>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</si>
  <si>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</si>
  <si>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</si>
  <si>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</si>
  <si>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</si>
  <si>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</si>
  <si>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</si>
  <si>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</si>
  <si>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</si>
  <si>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</si>
  <si>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</si>
  <si>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</si>
  <si>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</si>
  <si>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</si>
  <si>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</si>
  <si>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</si>
  <si>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</si>
  <si>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</si>
  <si>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</si>
  <si>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</si>
  <si>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</si>
  <si>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</si>
  <si>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</si>
  <si>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</si>
  <si>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</si>
  <si>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</si>
  <si>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</si>
  <si>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</si>
  <si>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</si>
  <si>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</si>
  <si>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</si>
  <si>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</si>
  <si>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</si>
  <si>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</si>
  <si>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</si>
  <si>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</si>
  <si>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</si>
  <si>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</si>
  <si>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</si>
  <si>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</si>
  <si>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</si>
  <si>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</si>
  <si>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</si>
  <si>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</si>
  <si>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</si>
  <si>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</si>
  <si>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</si>
  <si>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</si>
  <si>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</si>
  <si>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</si>
  <si>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</si>
  <si>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</si>
  <si>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</si>
  <si>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</si>
  <si>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</si>
  <si>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</si>
  <si>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</si>
  <si>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</si>
  <si>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</si>
  <si>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</si>
  <si>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</si>
  <si>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</si>
  <si>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</si>
  <si>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</si>
  <si>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</si>
  <si>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</si>
  <si>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</si>
  <si>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</si>
  <si>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</si>
  <si>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</si>
  <si>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</si>
  <si>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</si>
  <si>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</si>
  <si>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</si>
  <si>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</si>
  <si>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</si>
  <si>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</si>
  <si>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</si>
  <si>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</si>
  <si>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</si>
  <si>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</si>
  <si>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</si>
  <si>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</si>
  <si>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</si>
  <si>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</si>
  <si>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</si>
  <si>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</si>
  <si>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</si>
  <si>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</si>
  <si>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</si>
  <si>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</si>
  <si>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</si>
  <si>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</si>
  <si>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</si>
  <si>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</si>
  <si>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</si>
  <si>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</si>
  <si>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</si>
  <si>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</si>
  <si>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</si>
  <si>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</si>
  <si>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</si>
  <si>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</si>
  <si>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</si>
  <si>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</si>
  <si>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</si>
  <si>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</si>
  <si>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</si>
  <si>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</si>
  <si>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</si>
  <si>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</si>
  <si>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</si>
  <si>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</si>
  <si>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</si>
  <si>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</si>
  <si>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</si>
  <si>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</si>
  <si>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</si>
  <si>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</si>
  <si>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</si>
  <si>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</si>
  <si>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</si>
  <si>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</si>
  <si>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</si>
  <si>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</si>
  <si>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</si>
  <si>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</si>
  <si>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</si>
  <si>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</si>
  <si>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</si>
  <si>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</si>
  <si>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</si>
  <si>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</si>
  <si>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</si>
  <si>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</si>
  <si>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</si>
  <si>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</si>
  <si>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</si>
  <si>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</si>
  <si>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</si>
  <si>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</si>
  <si>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</si>
  <si>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</si>
  <si>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</si>
  <si>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</si>
  <si>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</si>
  <si>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</si>
  <si>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</si>
  <si>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</si>
  <si>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</si>
  <si>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</si>
  <si>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</si>
  <si>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</si>
  <si>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</si>
  <si>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</si>
  <si>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</si>
  <si>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</si>
  <si>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</si>
  <si>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</si>
  <si>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</si>
  <si>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</si>
  <si>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</si>
  <si>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</si>
  <si>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</si>
  <si>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</si>
  <si>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</si>
  <si>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</si>
  <si>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</si>
  <si>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</si>
  <si>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</si>
  <si>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</si>
  <si>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</si>
  <si>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</si>
  <si>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</si>
  <si>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</si>
  <si>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</si>
  <si>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</si>
  <si>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</si>
  <si>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</si>
  <si>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</si>
  <si>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</si>
  <si>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</si>
  <si>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</si>
  <si>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</si>
  <si>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</si>
  <si>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</si>
  <si>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</si>
  <si>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</si>
  <si>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</si>
  <si>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</si>
  <si>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</si>
  <si>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</si>
  <si>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</si>
  <si>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</si>
  <si>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</si>
  <si>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</si>
  <si>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</si>
  <si>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</si>
  <si>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</si>
  <si>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</si>
  <si>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</si>
  <si>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</si>
  <si>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</si>
  <si>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</si>
  <si>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</si>
  <si>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</si>
  <si>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</si>
  <si>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</si>
  <si>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</si>
  <si>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</si>
  <si>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</si>
  <si>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</si>
  <si>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</si>
  <si>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</si>
  <si>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</si>
  <si>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</si>
  <si>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</si>
  <si>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</si>
  <si>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</si>
  <si>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</si>
  <si>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</si>
  <si>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</si>
  <si>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</si>
  <si>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</si>
  <si>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</si>
  <si>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</si>
  <si>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</si>
  <si>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</si>
  <si>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</si>
  <si>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</si>
  <si>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</si>
  <si>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</si>
  <si>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</si>
  <si>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</si>
  <si>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</si>
  <si>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</si>
  <si>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</si>
  <si>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</si>
  <si>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</si>
  <si>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</si>
  <si>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</si>
  <si>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</si>
  <si>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</si>
  <si>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</si>
  <si>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</si>
  <si>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</si>
  <si>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</si>
  <si>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</si>
  <si>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</si>
  <si>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</si>
  <si>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</si>
  <si>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</si>
  <si>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</si>
  <si>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</si>
  <si>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</si>
  <si>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</si>
  <si>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</si>
  <si>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</si>
  <si>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</si>
  <si>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</si>
  <si>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</si>
  <si>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</si>
  <si>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</si>
  <si>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</si>
  <si>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</si>
  <si>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</si>
  <si>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</si>
  <si>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</si>
  <si>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</si>
  <si>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</si>
  <si>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</si>
  <si>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</si>
  <si>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</si>
  <si>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</si>
  <si>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</si>
  <si>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</si>
  <si>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</si>
  <si>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</si>
  <si>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</si>
  <si>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</si>
  <si>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</si>
  <si>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</si>
  <si>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</si>
  <si>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</si>
  <si>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</si>
  <si>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</si>
  <si>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</si>
  <si>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</si>
  <si>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</si>
  <si>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</si>
  <si>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</si>
  <si>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</si>
  <si>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</si>
  <si>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</si>
  <si>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</si>
  <si>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</si>
  <si>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</si>
  <si>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</si>
  <si>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</si>
  <si>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</si>
  <si>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</si>
  <si>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</si>
  <si>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</si>
  <si>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</si>
  <si>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</si>
  <si>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</si>
  <si>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</si>
  <si>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</si>
  <si>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</si>
  <si>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</si>
  <si>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</si>
  <si>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</si>
  <si>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</si>
  <si>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</si>
  <si>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</si>
  <si>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</si>
  <si>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</si>
  <si>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</si>
  <si>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</si>
  <si>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</si>
  <si>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</si>
  <si>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</si>
  <si>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</si>
  <si>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</si>
  <si>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</si>
  <si>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</si>
  <si>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</si>
  <si>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</si>
  <si>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</si>
  <si>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</si>
  <si>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</si>
  <si>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</si>
  <si>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</si>
  <si>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</si>
  <si>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</si>
  <si>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</si>
  <si>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</si>
  <si>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</si>
  <si>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</si>
  <si>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</si>
  <si>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</si>
  <si>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</si>
  <si>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</si>
  <si>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</si>
  <si>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</si>
  <si>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</si>
  <si>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</si>
  <si>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</si>
  <si>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</si>
  <si>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</si>
  <si>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</si>
  <si>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</si>
  <si>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</si>
  <si>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</si>
  <si>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</si>
  <si>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</si>
  <si>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</si>
  <si>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</si>
  <si>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</si>
  <si>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</si>
  <si>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</si>
  <si>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</si>
  <si>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</si>
  <si>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</si>
  <si>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</si>
  <si>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</si>
  <si>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</si>
  <si>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</si>
  <si>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</si>
  <si>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</si>
  <si>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</si>
  <si>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</si>
  <si>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</si>
  <si>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</si>
  <si>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</si>
  <si>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</si>
  <si>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</si>
  <si>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</si>
  <si>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</si>
  <si>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</si>
  <si>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</si>
  <si>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</si>
  <si>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</si>
  <si>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</si>
  <si>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</si>
  <si>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</si>
  <si>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</si>
  <si>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</si>
  <si>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</si>
  <si>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</si>
  <si>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</si>
  <si>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</si>
  <si>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</si>
  <si>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</si>
  <si>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</si>
  <si>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</si>
  <si>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</si>
  <si>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</si>
  <si>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</si>
  <si>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</si>
  <si>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</si>
  <si>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</si>
  <si>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</si>
  <si>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</si>
  <si>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</si>
  <si>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</si>
  <si>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</si>
  <si>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</si>
  <si>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</si>
  <si>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</si>
  <si>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</si>
  <si>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</si>
  <si>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</si>
  <si>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</si>
  <si>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</si>
  <si>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</si>
  <si>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</si>
  <si>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</si>
  <si>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</si>
  <si>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</si>
  <si>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</si>
  <si>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</si>
  <si>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</si>
  <si>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</si>
  <si>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</si>
  <si>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</si>
  <si>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</si>
  <si>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</si>
  <si>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</si>
  <si>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</si>
  <si>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</si>
  <si>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</si>
  <si>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</si>
  <si>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</si>
  <si>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</si>
  <si>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</si>
  <si>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</si>
  <si>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</si>
  <si>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</si>
  <si>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</si>
  <si>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</si>
  <si>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</si>
  <si>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</si>
  <si>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</si>
  <si>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</si>
  <si>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</si>
  <si>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</si>
  <si>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</si>
  <si>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</si>
  <si>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</si>
  <si>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</si>
  <si>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</si>
  <si>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</si>
  <si>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</si>
  <si>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</si>
  <si>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</si>
  <si>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</si>
  <si>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</si>
  <si>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</si>
  <si>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</si>
  <si>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</si>
  <si>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</si>
  <si>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</si>
  <si>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</si>
  <si>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</si>
  <si>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</si>
  <si>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</si>
  <si>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</si>
  <si>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</si>
  <si>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</si>
  <si>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</si>
  <si>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</si>
  <si>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</si>
  <si>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</si>
  <si>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</si>
  <si>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</si>
  <si>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</si>
  <si>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</si>
  <si>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</si>
  <si>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</si>
  <si>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</si>
  <si>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</si>
  <si>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</si>
  <si>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</si>
  <si>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</si>
  <si>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</si>
  <si>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</si>
  <si>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</si>
  <si>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</si>
  <si>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</si>
  <si>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</si>
  <si>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</si>
  <si>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</si>
  <si>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</si>
  <si>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</si>
  <si>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</si>
  <si>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</si>
  <si>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</si>
  <si>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</si>
  <si>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</si>
  <si>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</si>
  <si>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</si>
  <si>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</si>
  <si>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</si>
  <si>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</si>
  <si>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</si>
  <si>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</si>
  <si>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</si>
  <si>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</si>
  <si>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</si>
  <si>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</si>
  <si>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</si>
  <si>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</si>
  <si>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</si>
  <si>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</si>
  <si>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</si>
  <si>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</si>
  <si>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</si>
  <si>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</si>
  <si>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</si>
  <si>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</si>
  <si>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</si>
  <si>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</si>
  <si>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</si>
  <si>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</si>
  <si>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</si>
  <si>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</si>
  <si>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</si>
  <si>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</si>
  <si>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</si>
  <si>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</si>
  <si>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</si>
  <si>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</si>
  <si>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</si>
  <si>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</si>
  <si>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</si>
  <si>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</si>
  <si>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</si>
  <si>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</si>
  <si>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</si>
  <si>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</si>
  <si>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</si>
  <si>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</si>
  <si>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</si>
  <si>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</si>
  <si>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</si>
  <si>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</si>
  <si>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</si>
  <si>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</si>
  <si>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</si>
  <si>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</si>
  <si>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</si>
  <si>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</si>
  <si>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</si>
  <si>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</si>
  <si>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</si>
  <si>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</si>
  <si>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</si>
  <si>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</si>
  <si>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</si>
  <si>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</si>
  <si>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</si>
  <si>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</si>
  <si>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</si>
  <si>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</si>
  <si>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</si>
  <si>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</si>
  <si>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</si>
  <si>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</si>
  <si>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</si>
  <si>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</si>
  <si>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</si>
  <si>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</si>
  <si>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</si>
  <si>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</si>
  <si>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</si>
  <si>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</si>
  <si>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</si>
  <si>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</si>
  <si>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</si>
  <si>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</si>
  <si>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</si>
  <si>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</si>
  <si>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</si>
  <si>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</si>
  <si>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</si>
  <si>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</si>
  <si>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</si>
  <si>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</si>
  <si>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</si>
  <si>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</si>
  <si>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</si>
  <si>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</si>
  <si>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</si>
  <si>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</si>
  <si>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</si>
  <si>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</si>
  <si>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</si>
  <si>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</si>
  <si>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</si>
  <si>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</si>
  <si>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</si>
  <si>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</si>
  <si>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</si>
  <si>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</si>
  <si>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</si>
  <si>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</si>
  <si>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</si>
  <si>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</si>
  <si>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</si>
  <si>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</si>
  <si>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</si>
  <si>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</si>
  <si>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</si>
  <si>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</si>
  <si>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</si>
  <si>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</si>
  <si>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</si>
  <si>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</si>
  <si>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</si>
  <si>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</si>
  <si>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</si>
  <si>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</si>
  <si>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</si>
  <si>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</si>
  <si>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</si>
  <si>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</si>
  <si>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</si>
  <si>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</si>
  <si>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</si>
  <si>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</si>
  <si>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</si>
  <si>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</si>
  <si>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</si>
  <si>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</si>
  <si>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</si>
  <si>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</si>
  <si>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</si>
  <si>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</si>
  <si>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</si>
  <si>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</si>
  <si>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</si>
  <si>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</si>
  <si>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</si>
  <si>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</si>
  <si>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</si>
  <si>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</si>
  <si>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</si>
  <si>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</si>
  <si>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</si>
  <si>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</si>
  <si>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</si>
  <si>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</si>
  <si>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</si>
  <si>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</si>
  <si>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</si>
  <si>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</si>
  <si>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</si>
  <si>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</si>
  <si>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</si>
  <si>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</si>
  <si>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</si>
  <si>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</si>
  <si>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</si>
  <si>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</si>
  <si>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</si>
  <si>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</si>
  <si>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</si>
  <si>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</si>
  <si>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</si>
  <si>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</si>
  <si>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</si>
  <si>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</si>
  <si>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</si>
  <si>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</si>
  <si>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</si>
  <si>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</si>
  <si>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</si>
  <si>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</si>
  <si>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</si>
  <si>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</si>
  <si>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</si>
  <si>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</si>
  <si>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</si>
  <si>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</si>
  <si>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</si>
  <si>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</si>
  <si>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</si>
  <si>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</si>
  <si>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</si>
  <si>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</si>
  <si>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</si>
  <si>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</si>
  <si>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</si>
  <si>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</si>
  <si>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</si>
  <si>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</si>
  <si>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</si>
  <si>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</si>
  <si>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</si>
  <si>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</si>
  <si>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</si>
  <si>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</si>
  <si>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</si>
  <si>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</si>
  <si>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</si>
  <si>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</si>
  <si>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</si>
  <si>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</si>
  <si>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</si>
  <si>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</si>
  <si>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</si>
  <si>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</si>
  <si>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</si>
  <si>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</si>
  <si>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</si>
  <si>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</si>
  <si>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</si>
  <si>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</si>
  <si>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</si>
  <si>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</si>
  <si>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</si>
  <si>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</si>
  <si>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</si>
  <si>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</si>
  <si>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</si>
  <si>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</si>
  <si>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</si>
  <si>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</si>
  <si>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</si>
  <si>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</si>
  <si>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</si>
  <si>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</si>
  <si>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</si>
  <si>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</si>
  <si>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</si>
  <si>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</si>
  <si>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</si>
  <si>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</si>
  <si>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</si>
  <si>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</si>
  <si>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</si>
  <si>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</si>
  <si>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</si>
  <si>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</si>
  <si>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</si>
  <si>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</si>
  <si>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</si>
  <si>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</si>
  <si>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</si>
  <si>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</si>
  <si>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</si>
  <si>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</si>
  <si>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</si>
  <si>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</si>
  <si>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</si>
  <si>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</si>
  <si>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</si>
  <si>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</si>
  <si>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</si>
  <si>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</si>
  <si>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</si>
  <si>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</si>
  <si>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</si>
  <si>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</si>
  <si>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</si>
  <si>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</si>
  <si>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</si>
  <si>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</si>
  <si>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</si>
  <si>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</si>
  <si>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</si>
  <si>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</si>
  <si>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</si>
  <si>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</si>
  <si>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</si>
  <si>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</si>
  <si>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</si>
  <si>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</si>
  <si>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</si>
  <si>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</si>
  <si>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</si>
  <si>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</si>
  <si>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</si>
  <si>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</si>
  <si>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</si>
  <si>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</si>
  <si>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</si>
  <si>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</si>
  <si>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</si>
  <si>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</si>
  <si>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</si>
  <si>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</si>
  <si>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</si>
  <si>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</si>
  <si>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</si>
  <si>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</si>
  <si>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</si>
  <si>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</si>
  <si>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</si>
  <si>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</si>
  <si>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</si>
  <si>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</si>
  <si>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</si>
  <si>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</si>
  <si>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</si>
  <si>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</si>
  <si>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</si>
  <si>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</si>
  <si>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</si>
  <si>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</si>
  <si>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</si>
  <si>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</si>
  <si>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</si>
  <si>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</si>
  <si>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</si>
  <si>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</si>
  <si>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</si>
  <si>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</si>
  <si>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</si>
  <si>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</si>
  <si>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</si>
  <si>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</si>
  <si>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</si>
  <si>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</si>
  <si>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</si>
  <si>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</si>
  <si>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</si>
  <si>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</si>
  <si>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</si>
  <si>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</si>
  <si>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</si>
  <si>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</si>
  <si>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</si>
  <si>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</si>
  <si>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</si>
  <si>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</si>
  <si>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</si>
  <si>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</si>
  <si>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</si>
  <si>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</si>
  <si>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</si>
  <si>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</si>
  <si>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</si>
  <si>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</si>
  <si>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</si>
  <si>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</si>
  <si>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</si>
  <si>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</si>
  <si>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</si>
  <si>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</si>
  <si>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</si>
  <si>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</si>
  <si>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</si>
  <si>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</si>
  <si>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</si>
  <si>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</si>
  <si>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</si>
  <si>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</si>
  <si>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</si>
  <si>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</si>
  <si>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</si>
  <si>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</si>
  <si>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</si>
  <si>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</si>
  <si>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</si>
  <si>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</si>
  <si>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</si>
  <si>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</si>
  <si>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</si>
  <si>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</si>
  <si>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</si>
  <si>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</si>
  <si>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</si>
  <si>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</si>
  <si>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</si>
  <si>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</si>
  <si>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</si>
  <si>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</si>
  <si>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</si>
  <si>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</si>
  <si>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</si>
  <si>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</si>
  <si>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</si>
  <si>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</si>
  <si>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</si>
  <si>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</si>
  <si>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</si>
  <si>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</si>
  <si>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</si>
  <si>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</si>
  <si>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</si>
  <si>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</si>
  <si>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</si>
  <si>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</si>
  <si>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</si>
  <si>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</si>
  <si>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</si>
  <si>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</si>
  <si>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</si>
  <si>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</si>
  <si>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</si>
  <si>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</si>
  <si>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</si>
  <si>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</si>
  <si>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</si>
  <si>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</si>
  <si>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</si>
  <si>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</si>
  <si>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</si>
  <si>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</si>
  <si>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</si>
  <si>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</si>
  <si>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</si>
  <si>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</si>
  <si>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</si>
  <si>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</si>
  <si>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</si>
  <si>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</si>
  <si>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</si>
  <si>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</si>
  <si>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</si>
  <si>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</si>
  <si>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</si>
  <si>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</si>
  <si>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</si>
  <si>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</si>
  <si>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</si>
  <si>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</si>
  <si>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</si>
  <si>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</si>
  <si>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</si>
  <si>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</si>
  <si>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</si>
  <si>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</si>
  <si>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</si>
  <si>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</si>
  <si>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</si>
  <si>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</si>
  <si>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</si>
  <si>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</si>
  <si>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</si>
  <si>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</si>
  <si>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</si>
  <si>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</si>
  <si>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</si>
  <si>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</si>
  <si>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</si>
  <si>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</si>
  <si>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</si>
  <si>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</si>
  <si>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</si>
  <si>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</si>
  <si>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</si>
  <si>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</si>
  <si>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</si>
  <si>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</si>
  <si>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</si>
  <si>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</si>
  <si>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</si>
  <si>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</si>
  <si>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</si>
  <si>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</si>
  <si>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</si>
  <si>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</si>
  <si>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</si>
  <si>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</si>
  <si>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</si>
  <si>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</si>
  <si>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</si>
  <si>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</si>
  <si>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</si>
  <si>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</si>
  <si>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</si>
  <si>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</si>
  <si>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</si>
  <si>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</si>
  <si>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</si>
  <si>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</si>
  <si>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</si>
  <si>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</si>
  <si>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</si>
  <si>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</si>
  <si>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</si>
  <si>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</si>
  <si>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</si>
  <si>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</si>
  <si>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</si>
  <si>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</si>
  <si>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</si>
  <si>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</si>
  <si>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</si>
  <si>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</si>
  <si>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</si>
  <si>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</si>
  <si>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</si>
  <si>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</si>
  <si>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</si>
  <si>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</si>
  <si>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</si>
  <si>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</si>
  <si>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</si>
  <si>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</si>
  <si>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</si>
  <si>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</si>
  <si>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</si>
  <si>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</si>
  <si>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</si>
  <si>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</si>
  <si>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</si>
  <si>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</si>
  <si>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</si>
  <si>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</si>
  <si>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</si>
  <si>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</si>
  <si>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</si>
  <si>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</si>
  <si>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</si>
  <si>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</si>
  <si>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</si>
  <si>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</si>
  <si>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</si>
  <si>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</si>
  <si>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</si>
  <si>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</si>
  <si>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</si>
  <si>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</si>
  <si>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</si>
  <si>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</si>
  <si>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</si>
  <si>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</si>
  <si>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</si>
  <si>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</si>
  <si>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</si>
  <si>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</si>
  <si>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</si>
  <si>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</si>
  <si>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</si>
  <si>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</si>
  <si>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</si>
  <si>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</si>
  <si>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</si>
  <si>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</si>
  <si>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</si>
  <si>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</si>
  <si>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</si>
  <si>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</si>
  <si>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</si>
  <si>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</si>
  <si>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</si>
  <si>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</si>
  <si>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</si>
  <si>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</si>
  <si>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</si>
  <si>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</si>
  <si>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</si>
  <si>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</si>
  <si>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</si>
  <si>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</si>
  <si>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</si>
  <si>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</si>
  <si>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</si>
  <si>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</si>
  <si>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</si>
  <si>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</si>
  <si>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</si>
  <si>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</si>
  <si>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</si>
  <si>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</si>
  <si>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</si>
  <si>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</si>
  <si>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</si>
  <si>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</si>
  <si>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</si>
  <si>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</si>
  <si>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</si>
  <si>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</si>
  <si>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</si>
  <si>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</si>
  <si>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</si>
  <si>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</si>
  <si>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</si>
  <si>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</si>
  <si>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</si>
  <si>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</si>
  <si>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</si>
  <si>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</si>
  <si>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</si>
  <si>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</si>
  <si>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</si>
  <si>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</si>
  <si>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</si>
  <si>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</si>
  <si>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</si>
  <si>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</si>
  <si>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</si>
  <si>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</si>
  <si>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</si>
  <si>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</si>
  <si>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</si>
  <si>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</si>
  <si>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</si>
  <si>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</si>
  <si>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</si>
  <si>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</si>
  <si>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</si>
  <si>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</si>
  <si>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</si>
  <si>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</si>
  <si>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</si>
  <si>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</si>
  <si>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</si>
  <si>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</si>
  <si>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</si>
  <si>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</si>
  <si>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</si>
  <si>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</si>
  <si>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</si>
  <si>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</si>
  <si>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</si>
  <si>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</si>
  <si>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</si>
  <si>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</si>
  <si>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</si>
  <si>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</si>
  <si>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</si>
  <si>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</si>
  <si>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</si>
  <si>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</si>
  <si>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</si>
  <si>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</si>
  <si>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</si>
  <si>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</si>
  <si>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</si>
  <si>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</si>
  <si>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</si>
  <si>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</si>
  <si>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</si>
  <si>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</si>
  <si>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</si>
  <si>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</si>
  <si>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</si>
  <si>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</si>
  <si>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</si>
  <si>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</si>
  <si>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</si>
  <si>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</si>
  <si>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</si>
  <si>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</si>
  <si>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</si>
  <si>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</si>
  <si>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</si>
  <si>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</si>
  <si>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</si>
  <si>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</si>
  <si>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</si>
  <si>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</si>
  <si>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</si>
  <si>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</si>
  <si>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</si>
  <si>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</si>
  <si>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</si>
  <si>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</si>
  <si>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</si>
  <si>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</si>
  <si>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</si>
  <si>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</si>
  <si>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</si>
  <si>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</si>
  <si>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</si>
  <si>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</si>
  <si>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</si>
  <si>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</si>
  <si>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</si>
  <si>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</si>
  <si>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</si>
  <si>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</si>
  <si>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</si>
  <si>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</si>
  <si>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</si>
  <si>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</si>
  <si>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</si>
  <si>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</si>
  <si>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</si>
  <si>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</si>
  <si>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</si>
  <si>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</si>
  <si>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</si>
  <si>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</si>
  <si>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</si>
  <si>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</si>
  <si>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</si>
  <si>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</si>
  <si>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</si>
  <si>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</si>
  <si>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</si>
  <si>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</si>
  <si>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</si>
  <si>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</si>
  <si>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</si>
  <si>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</si>
  <si>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</si>
  <si>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</si>
  <si>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</si>
  <si>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</si>
  <si>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</si>
  <si>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</si>
  <si>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</si>
  <si>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</si>
  <si>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</si>
  <si>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</si>
  <si>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</si>
  <si>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</si>
  <si>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</si>
  <si>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</si>
  <si>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</si>
  <si>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</si>
  <si>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</si>
  <si>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</si>
  <si>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</si>
  <si>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</si>
  <si>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</si>
  <si>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</si>
  <si>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</si>
  <si>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</si>
  <si>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</si>
  <si>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</si>
  <si>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</si>
  <si>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</si>
  <si>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</si>
  <si>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</si>
  <si>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</si>
  <si>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</si>
  <si>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</si>
  <si>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</si>
  <si>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</si>
  <si>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</si>
  <si>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</si>
  <si>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</si>
  <si>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</si>
  <si>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</si>
  <si>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</si>
  <si>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</si>
  <si>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</si>
  <si>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</si>
  <si>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</si>
  <si>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</si>
  <si>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</si>
  <si>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</si>
  <si>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</si>
  <si>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</si>
  <si>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</si>
  <si>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</si>
  <si>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</si>
  <si>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</si>
  <si>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</si>
  <si>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</si>
  <si>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</si>
  <si>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</si>
  <si>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</si>
  <si>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</si>
  <si>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</si>
  <si>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</si>
  <si>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</si>
  <si>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</si>
  <si>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</si>
  <si>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</si>
  <si>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</si>
  <si>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</si>
  <si>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</si>
  <si>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</si>
  <si>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</si>
  <si>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</si>
  <si>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</si>
  <si>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</si>
  <si>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</si>
  <si>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</si>
  <si>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</si>
  <si>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</si>
  <si>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</si>
  <si>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</si>
  <si>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</si>
  <si>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</si>
  <si>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</si>
  <si>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</si>
  <si>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</si>
  <si>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</si>
  <si>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</si>
  <si>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</si>
  <si>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</si>
  <si>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</si>
  <si>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</si>
  <si>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</si>
  <si>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</si>
  <si>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</si>
  <si>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</si>
  <si>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</si>
  <si>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</si>
  <si>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</si>
  <si>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</si>
  <si>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</si>
  <si>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</si>
  <si>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</si>
  <si>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</si>
  <si>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</si>
  <si>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</si>
  <si>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</si>
  <si>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</si>
  <si>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</si>
  <si>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</si>
  <si>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</si>
  <si>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</si>
  <si>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</si>
  <si>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</si>
  <si>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</si>
  <si>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</si>
  <si>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</si>
  <si>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</si>
  <si>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</si>
  <si>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</si>
  <si>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</si>
  <si>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</si>
  <si>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</si>
  <si>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</si>
  <si>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</si>
  <si>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</si>
  <si>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</si>
  <si>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</si>
  <si>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</si>
  <si>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</si>
  <si>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</si>
  <si>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</si>
  <si>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</si>
  <si>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</si>
  <si>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</si>
  <si>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</si>
  <si>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</si>
  <si>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</si>
  <si>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</si>
  <si>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</si>
  <si>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</si>
  <si>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</si>
  <si>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</si>
  <si>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</si>
  <si>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</si>
  <si>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</si>
  <si>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</si>
  <si>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</si>
  <si>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</si>
  <si>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</si>
  <si>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</si>
  <si>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</si>
  <si>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</si>
  <si>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</si>
  <si>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</si>
  <si>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</si>
  <si>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</si>
  <si>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</si>
  <si>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</si>
  <si>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</si>
  <si>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</si>
  <si>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</si>
  <si>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</si>
  <si>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</si>
  <si>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</si>
  <si>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</si>
  <si>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</si>
  <si>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</si>
  <si>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</si>
  <si>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</si>
  <si>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</si>
  <si>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</si>
  <si>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</si>
  <si>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</si>
  <si>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</si>
  <si>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</si>
  <si>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</si>
  <si>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</si>
  <si>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</si>
  <si>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</si>
  <si>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</si>
  <si>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</si>
  <si>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</si>
  <si>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</si>
  <si>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</si>
  <si>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</si>
  <si>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</si>
  <si>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</si>
  <si>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</si>
  <si>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</si>
  <si>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</si>
  <si>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</si>
  <si>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</si>
  <si>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</si>
  <si>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</si>
  <si>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</si>
  <si>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</si>
  <si>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</si>
  <si>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</si>
  <si>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</si>
  <si>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</si>
  <si>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</si>
  <si>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</si>
  <si>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</si>
  <si>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</si>
  <si>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</si>
  <si>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</si>
  <si>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</si>
  <si>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</si>
  <si>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</si>
  <si>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</si>
  <si>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</si>
  <si>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</si>
  <si>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</si>
  <si>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</si>
  <si>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</si>
  <si>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</si>
  <si>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</si>
  <si>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</si>
  <si>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</si>
  <si>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</si>
  <si>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</si>
  <si>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</si>
  <si>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</si>
  <si>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</si>
  <si>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</si>
  <si>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</si>
  <si>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</si>
  <si>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</si>
  <si>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</si>
  <si>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</si>
  <si>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</si>
  <si>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</si>
  <si>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</si>
  <si>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</si>
  <si>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</si>
  <si>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</si>
  <si>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</si>
  <si>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</si>
  <si>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</si>
  <si>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</si>
  <si>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</si>
  <si>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</si>
  <si>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</si>
  <si>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</si>
  <si>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</si>
  <si>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</si>
  <si>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</si>
  <si>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</si>
  <si>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</si>
  <si>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</si>
  <si>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</si>
  <si>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</si>
  <si>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</si>
  <si>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</si>
  <si>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</si>
  <si>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</si>
  <si>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</si>
  <si>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</si>
  <si>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</si>
  <si>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</si>
  <si>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</si>
  <si>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</si>
  <si>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</si>
  <si>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</si>
  <si>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</si>
  <si>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</si>
  <si>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</si>
  <si>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</si>
  <si>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</si>
  <si>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</si>
  <si>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</si>
  <si>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</si>
  <si>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</si>
  <si>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</si>
  <si>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</si>
  <si>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</si>
  <si>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</si>
  <si>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</si>
  <si>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</si>
  <si>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</si>
  <si>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</si>
  <si>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</si>
  <si>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</si>
  <si>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</si>
  <si>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</si>
  <si>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</si>
  <si>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</si>
  <si>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</si>
  <si>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</si>
  <si>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</si>
  <si>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</si>
  <si>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</si>
  <si>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</si>
  <si>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</si>
  <si>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</si>
  <si>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</si>
  <si>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</si>
  <si>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</si>
  <si>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</si>
  <si>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</si>
  <si>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</si>
  <si>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</si>
  <si>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</si>
  <si>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</si>
  <si>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</si>
  <si>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</si>
  <si>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</si>
  <si>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</si>
  <si>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</si>
  <si>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</si>
  <si>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</si>
  <si>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</si>
  <si>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</si>
  <si>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</si>
  <si>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</si>
  <si>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</si>
  <si>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</si>
  <si>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</si>
  <si>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</si>
  <si>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</si>
  <si>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</si>
  <si>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</si>
  <si>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</si>
  <si>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</si>
  <si>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</si>
  <si>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</si>
  <si>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</si>
  <si>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</si>
  <si>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</si>
  <si>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</si>
  <si>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</si>
  <si>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</si>
  <si>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</si>
  <si>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</si>
  <si>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</si>
  <si>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</si>
  <si>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</si>
  <si>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</si>
  <si>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</si>
  <si>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</si>
  <si>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</si>
  <si>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</si>
  <si>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</si>
  <si>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</si>
  <si>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</si>
  <si>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</si>
  <si>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</si>
  <si>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</si>
  <si>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</si>
  <si>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</si>
  <si>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</si>
  <si>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</si>
  <si>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</si>
  <si>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</si>
  <si>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</si>
  <si>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</si>
  <si>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</si>
  <si>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</si>
  <si>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</si>
  <si>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</si>
  <si>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</si>
  <si>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</si>
  <si>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</si>
  <si>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</si>
  <si>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</si>
  <si>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</si>
  <si>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</si>
  <si>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</si>
  <si>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</si>
  <si>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</si>
  <si>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</si>
  <si>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</si>
  <si>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</si>
  <si>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</si>
  <si>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</si>
  <si>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</si>
  <si>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</si>
  <si>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</si>
  <si>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</si>
  <si>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</si>
  <si>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</si>
  <si>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</si>
  <si>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</si>
  <si>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</si>
  <si>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</si>
  <si>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</si>
  <si>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</si>
  <si>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</si>
  <si>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</si>
  <si>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</si>
  <si>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</si>
  <si>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</si>
  <si>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</si>
  <si>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</si>
  <si>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</si>
  <si>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</si>
  <si>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</si>
  <si>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</si>
  <si>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</si>
  <si>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</si>
  <si>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</si>
  <si>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</si>
  <si>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</si>
  <si>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</si>
  <si>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</si>
  <si>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</si>
  <si>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</si>
  <si>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</si>
  <si>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</si>
  <si>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</si>
  <si>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</si>
  <si>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</si>
  <si>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</si>
  <si>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</si>
  <si>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</si>
  <si>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</si>
  <si>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</si>
  <si>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</si>
  <si>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</si>
  <si>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</si>
  <si>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</si>
  <si>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</si>
  <si>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</si>
  <si>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</si>
  <si>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</si>
  <si>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</si>
  <si>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</si>
  <si>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</si>
  <si>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</si>
  <si>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</si>
  <si>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</si>
  <si>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</si>
  <si>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</si>
  <si>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</si>
  <si>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</si>
  <si>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</si>
  <si>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</si>
  <si>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</si>
  <si>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</si>
  <si>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</si>
  <si>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</si>
  <si>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</si>
  <si>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</si>
  <si>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</si>
  <si>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</si>
  <si>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</si>
  <si>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</si>
  <si>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</si>
  <si>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</si>
  <si>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</si>
  <si>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</si>
  <si>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</si>
  <si>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</si>
  <si>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</si>
  <si>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</si>
  <si>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</si>
  <si>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</si>
  <si>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</si>
  <si>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</si>
  <si>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</si>
  <si>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</si>
  <si>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</si>
  <si>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</si>
  <si>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</si>
  <si>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</si>
  <si>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</si>
  <si>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</si>
  <si>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</si>
  <si>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</si>
  <si>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</si>
  <si>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</si>
  <si>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</si>
  <si>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</si>
  <si>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</si>
  <si>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</si>
  <si>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</si>
  <si>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</si>
  <si>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</si>
  <si>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</si>
  <si>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</si>
  <si>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</si>
  <si>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</si>
  <si>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</si>
  <si>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</si>
  <si>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</si>
  <si>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</si>
  <si>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</si>
  <si>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</si>
  <si>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</si>
  <si>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</si>
  <si>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</si>
  <si>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</si>
  <si>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</si>
  <si>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</si>
  <si>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</si>
  <si>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</si>
  <si>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</si>
  <si>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</si>
  <si>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</si>
  <si>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</si>
  <si>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</si>
  <si>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</si>
  <si>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</si>
  <si>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</si>
  <si>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</si>
  <si>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</si>
  <si>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</si>
  <si>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</si>
  <si>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</si>
  <si>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</si>
  <si>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</si>
  <si>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</si>
  <si>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</si>
  <si>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</si>
  <si>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</si>
  <si>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</si>
  <si>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</si>
  <si>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</si>
  <si>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</si>
  <si>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</si>
  <si>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</si>
  <si>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</si>
  <si>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</si>
  <si>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</si>
  <si>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</si>
  <si>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</si>
  <si>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</si>
  <si>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</si>
  <si>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</si>
  <si>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</si>
  <si>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</si>
  <si>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</si>
  <si>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</si>
  <si>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</si>
  <si>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</si>
  <si>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</si>
  <si>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</si>
  <si>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</si>
  <si>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</si>
  <si>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</si>
  <si>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</si>
  <si>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</si>
  <si>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</si>
  <si>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</si>
  <si>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</si>
  <si>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</si>
  <si>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</si>
  <si>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</si>
  <si>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</si>
  <si>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</si>
  <si>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</si>
  <si>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</si>
  <si>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</si>
  <si>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</si>
  <si>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</si>
  <si>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</si>
  <si>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</si>
  <si>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</si>
  <si>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</si>
  <si>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</si>
  <si>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</si>
  <si>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</si>
  <si>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</si>
  <si>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</si>
  <si>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</si>
  <si>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</si>
  <si>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</si>
  <si>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</si>
  <si>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</si>
  <si>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</si>
  <si>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</si>
  <si>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</si>
  <si>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</si>
  <si>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</si>
  <si>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</si>
  <si>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</si>
  <si>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</si>
  <si>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</si>
  <si>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</si>
  <si>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</si>
  <si>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</si>
  <si>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</si>
  <si>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</si>
  <si>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</si>
  <si>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</si>
  <si>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</si>
  <si>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</si>
  <si>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</si>
  <si>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</si>
  <si>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</si>
  <si>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</si>
  <si>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</si>
  <si>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</si>
  <si>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</si>
  <si>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</si>
  <si>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</si>
  <si>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</si>
  <si>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</si>
  <si>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</si>
  <si>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</si>
  <si>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</si>
  <si>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</si>
  <si>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</si>
  <si>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</si>
  <si>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</si>
  <si>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</si>
  <si>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</si>
  <si>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</si>
  <si>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</si>
  <si>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</si>
  <si>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</si>
  <si>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</si>
  <si>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</si>
  <si>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</si>
  <si>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</si>
  <si>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</si>
  <si>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</si>
  <si>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</si>
  <si>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</si>
  <si>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</si>
  <si>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</si>
  <si>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</si>
  <si>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</si>
  <si>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</si>
  <si>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</si>
  <si>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</si>
  <si>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</si>
  <si>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</si>
  <si>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</si>
  <si>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</si>
  <si>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</si>
  <si>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</si>
  <si>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</si>
  <si>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</si>
  <si>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</si>
  <si>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</si>
  <si>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</si>
  <si>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</si>
  <si>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</si>
  <si>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</si>
  <si>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</si>
  <si>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</si>
  <si>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</si>
  <si>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</si>
  <si>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</si>
  <si>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</si>
  <si>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</si>
  <si>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</si>
  <si>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</si>
  <si>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</si>
  <si>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</si>
  <si>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</si>
  <si>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</si>
  <si>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</si>
  <si>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</si>
  <si>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</si>
  <si>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</si>
  <si>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</si>
  <si>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</si>
  <si>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</si>
  <si>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</si>
  <si>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</si>
  <si>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</si>
  <si>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</si>
  <si>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</si>
  <si>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</si>
  <si>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</si>
  <si>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</si>
  <si>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</si>
  <si>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</si>
  <si>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</si>
  <si>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</si>
  <si>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</si>
  <si>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</si>
  <si>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</si>
  <si>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</si>
  <si>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</si>
  <si>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</si>
  <si>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</si>
  <si>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</si>
  <si>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</si>
  <si>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</si>
  <si>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</si>
  <si>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</si>
  <si>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</si>
  <si>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</si>
  <si>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</si>
  <si>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</si>
  <si>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</si>
  <si>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</si>
  <si>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</si>
  <si>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</si>
  <si>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</si>
  <si>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</si>
  <si>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</si>
  <si>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</si>
  <si>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</si>
  <si>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</si>
  <si>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</si>
  <si>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</si>
  <si>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</si>
  <si>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</si>
  <si>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</si>
  <si>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</si>
  <si>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</si>
  <si>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</si>
  <si>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</si>
  <si>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</si>
  <si>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</si>
  <si>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</si>
  <si>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</si>
  <si>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</si>
  <si>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</si>
  <si>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</si>
  <si>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</si>
  <si>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</si>
  <si>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</si>
  <si>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</si>
  <si>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</si>
  <si>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</si>
  <si>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</si>
  <si>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</si>
  <si>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</si>
  <si>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</si>
  <si>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</si>
  <si>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</si>
  <si>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</si>
  <si>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</si>
  <si>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</si>
  <si>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</si>
  <si>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</si>
  <si>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</si>
  <si>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</si>
  <si>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</si>
  <si>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</si>
  <si>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</si>
  <si>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</si>
  <si>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</si>
  <si>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</si>
  <si>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</si>
  <si>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</si>
  <si>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</si>
  <si>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</si>
  <si>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</si>
  <si>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</si>
  <si>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</si>
  <si>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</si>
  <si>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</si>
  <si>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</si>
  <si>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</si>
  <si>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</si>
  <si>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</si>
  <si>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</si>
  <si>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</si>
  <si>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</si>
  <si>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</si>
  <si>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</si>
  <si>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</si>
  <si>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</si>
  <si>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</si>
  <si>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</si>
  <si>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</si>
  <si>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</si>
  <si>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</si>
  <si>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</si>
  <si>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</si>
  <si>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</si>
  <si>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</si>
  <si>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</si>
  <si>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</si>
  <si>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</si>
  <si>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</si>
  <si>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</si>
  <si>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</si>
  <si>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</si>
  <si>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</si>
  <si>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</si>
  <si>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</si>
  <si>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</si>
  <si>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</si>
  <si>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</si>
  <si>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</si>
  <si>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</si>
  <si>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</si>
  <si>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</si>
  <si>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</si>
  <si>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</si>
  <si>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</si>
  <si>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</si>
  <si>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</si>
  <si>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</si>
  <si>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</si>
  <si>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</si>
  <si>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</si>
  <si>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</si>
  <si>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</si>
  <si>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</si>
  <si>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</si>
  <si>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</si>
  <si>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</si>
  <si>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</si>
  <si>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</si>
  <si>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</si>
  <si>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</si>
  <si>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</si>
  <si>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</si>
  <si>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</si>
  <si>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</si>
  <si>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</si>
  <si>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</si>
  <si>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</si>
  <si>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</si>
  <si>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</si>
  <si>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</si>
  <si>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</si>
  <si>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</si>
  <si>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</si>
  <si>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</si>
  <si>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</si>
  <si>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</si>
  <si>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</si>
  <si>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</si>
  <si>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</si>
  <si>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</si>
  <si>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</si>
  <si>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</si>
  <si>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</si>
  <si>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</si>
  <si>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</si>
  <si>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</si>
  <si>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</si>
  <si>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</si>
  <si>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</si>
  <si>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</si>
  <si>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</si>
  <si>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</si>
  <si>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</si>
  <si>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</si>
  <si>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</si>
  <si>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</si>
  <si>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</si>
  <si>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</si>
  <si>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</si>
  <si>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</si>
  <si>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</si>
  <si>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</si>
  <si>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</si>
  <si>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</si>
  <si>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</si>
  <si>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</si>
  <si>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</si>
  <si>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</si>
  <si>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</si>
  <si>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</si>
  <si>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</si>
  <si>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</si>
  <si>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</si>
  <si>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</si>
  <si>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</si>
  <si>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</si>
  <si>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</si>
  <si>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</si>
  <si>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</si>
  <si>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</si>
  <si>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</si>
  <si>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</si>
  <si>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</si>
  <si>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</si>
  <si>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</si>
  <si>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</si>
  <si>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</si>
  <si>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</si>
  <si>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</si>
  <si>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</si>
  <si>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</si>
  <si>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</si>
  <si>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</si>
  <si>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</si>
  <si>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</si>
  <si>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</si>
  <si>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</si>
  <si>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</si>
  <si>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</si>
  <si>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</si>
  <si>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</si>
  <si>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</si>
  <si>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</si>
  <si>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</si>
  <si>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</si>
  <si>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</si>
  <si>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</si>
  <si>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</si>
  <si>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</si>
  <si>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</si>
  <si>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</si>
  <si>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</si>
  <si>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</si>
  <si>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</si>
  <si>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</si>
  <si>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</si>
  <si>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</si>
  <si>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</si>
  <si>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</si>
  <si>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</si>
  <si>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</si>
  <si>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</si>
  <si>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</si>
  <si>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</si>
  <si>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</si>
  <si>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</si>
  <si>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</si>
  <si>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</si>
  <si>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</si>
  <si>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</si>
  <si>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</si>
  <si>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</si>
  <si>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</si>
  <si>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</si>
  <si>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</si>
  <si>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</si>
  <si>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</si>
  <si>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</si>
  <si>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</si>
  <si>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</si>
  <si>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</si>
  <si>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</si>
  <si>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</si>
  <si>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</si>
  <si>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</si>
  <si>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</si>
  <si>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</si>
  <si>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</si>
  <si>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</si>
  <si>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</si>
  <si>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</si>
  <si>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</si>
  <si>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</si>
  <si>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</si>
  <si>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</si>
  <si>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</si>
  <si>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</si>
  <si>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</si>
  <si>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</si>
  <si>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</si>
  <si>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</si>
  <si>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</si>
  <si>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</si>
  <si>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</si>
  <si>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</si>
  <si>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</si>
  <si>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</si>
  <si>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</si>
  <si>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</si>
  <si>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</si>
  <si>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</si>
  <si>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</si>
  <si>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</si>
  <si>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</si>
  <si>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</si>
  <si>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</si>
  <si>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</si>
  <si>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</si>
  <si>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</si>
  <si>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</si>
  <si>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</si>
  <si>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</si>
  <si>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</si>
  <si>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</si>
  <si>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</si>
  <si>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</si>
  <si>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</si>
  <si>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</si>
  <si>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</si>
  <si>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</si>
  <si>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</si>
  <si>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</si>
  <si>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</si>
  <si>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</si>
  <si>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</si>
  <si>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</si>
  <si>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</si>
  <si>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</si>
  <si>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</si>
  <si>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</si>
  <si>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</si>
  <si>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</si>
  <si>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</si>
  <si>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</si>
  <si>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</si>
  <si>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</si>
  <si>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</si>
  <si>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</si>
  <si>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</si>
  <si>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</si>
  <si>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</si>
  <si>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</si>
  <si>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</si>
  <si>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</si>
  <si>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</si>
  <si>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</si>
  <si>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</si>
  <si>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</si>
  <si>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</si>
  <si>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</si>
  <si>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</si>
  <si>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</si>
  <si>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</si>
  <si>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</si>
  <si>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</si>
  <si>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</si>
  <si>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</si>
  <si>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</si>
  <si>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</si>
  <si>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</si>
  <si>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</si>
  <si>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</si>
  <si>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</si>
  <si>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</si>
  <si>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</si>
  <si>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</si>
  <si>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</si>
  <si>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</si>
  <si>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</si>
  <si>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</si>
  <si>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</si>
  <si>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</si>
  <si>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</si>
  <si>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</si>
  <si>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</si>
  <si>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</si>
  <si>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</si>
  <si>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</si>
  <si>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</si>
  <si>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</si>
  <si>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</si>
  <si>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</si>
  <si>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</si>
  <si>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</si>
  <si>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</si>
  <si>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</si>
  <si>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</si>
  <si>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</si>
  <si>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</si>
  <si>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</si>
  <si>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</si>
  <si>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</si>
  <si>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</si>
  <si>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</si>
  <si>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</si>
  <si>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</si>
  <si>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</si>
  <si>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</si>
  <si>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</si>
  <si>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</si>
  <si>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</si>
  <si>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</si>
  <si>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</si>
  <si>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</si>
  <si>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</si>
  <si>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</si>
  <si>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</si>
  <si>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</si>
  <si>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</si>
  <si>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</si>
  <si>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</si>
  <si>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</si>
  <si>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</si>
  <si>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</si>
  <si>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</si>
  <si>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</si>
  <si>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</si>
  <si>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</si>
  <si>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</si>
  <si>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</si>
  <si>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</si>
  <si>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</si>
  <si>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</si>
  <si>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</si>
  <si>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</si>
  <si>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</si>
  <si>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</si>
  <si>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</si>
  <si>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</si>
  <si>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</si>
  <si>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</si>
  <si>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</si>
  <si>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</si>
  <si>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</si>
  <si>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</si>
  <si>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</si>
  <si>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</si>
  <si>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</si>
  <si>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</si>
  <si>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</si>
  <si>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</si>
  <si>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</si>
  <si>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</si>
  <si>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</si>
  <si>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</si>
  <si>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</si>
  <si>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</si>
  <si>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</si>
  <si>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</si>
  <si>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</si>
  <si>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</si>
  <si>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</si>
  <si>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</si>
  <si>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</si>
  <si>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</si>
  <si>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</si>
  <si>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</si>
  <si>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</si>
  <si>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</si>
  <si>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</si>
  <si>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</si>
  <si>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</si>
  <si>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</si>
  <si>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</si>
  <si>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</si>
  <si>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</si>
  <si>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</si>
  <si>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</si>
  <si>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</si>
  <si>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</si>
  <si>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</si>
  <si>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</si>
  <si>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</si>
  <si>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</si>
  <si>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</si>
  <si>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</si>
  <si>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</si>
  <si>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</si>
  <si>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</si>
  <si>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</si>
  <si>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</si>
  <si>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</si>
  <si>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</si>
  <si>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</si>
  <si>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</si>
  <si>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</si>
  <si>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</si>
  <si>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</si>
  <si>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</si>
  <si>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</si>
  <si>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</si>
  <si>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</si>
  <si>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</si>
  <si>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</si>
  <si>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</si>
  <si>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</si>
  <si>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</si>
  <si>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</si>
  <si>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</si>
  <si>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</si>
  <si>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</si>
  <si>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</si>
  <si>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</si>
  <si>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</si>
  <si>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</si>
  <si>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</si>
  <si>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</si>
  <si>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</si>
  <si>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</si>
  <si>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</si>
  <si>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</si>
  <si>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</si>
  <si>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</si>
  <si>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</si>
  <si>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</si>
  <si>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</si>
  <si>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</si>
  <si>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</si>
  <si>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</si>
  <si>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</si>
  <si>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</si>
  <si>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</si>
  <si>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</si>
  <si>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</si>
  <si>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</si>
  <si>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</si>
  <si>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</si>
  <si>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</si>
  <si>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</si>
  <si>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</si>
  <si>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</si>
  <si>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</si>
  <si>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</si>
  <si>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</si>
  <si>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</si>
  <si>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</si>
  <si>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</si>
  <si>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</si>
  <si>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</si>
  <si>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</si>
  <si>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</si>
  <si>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</si>
  <si>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</si>
  <si>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</si>
  <si>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</si>
  <si>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</si>
  <si>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</si>
  <si>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</si>
  <si>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</si>
  <si>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</si>
  <si>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</si>
  <si>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</si>
  <si>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</si>
  <si>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</si>
  <si>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</si>
  <si>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</si>
  <si>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</si>
  <si>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</si>
  <si>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</si>
  <si>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</si>
  <si>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</si>
  <si>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</si>
  <si>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</si>
  <si>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</si>
  <si>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</si>
  <si>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</si>
  <si>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</si>
  <si>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</si>
  <si>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</si>
  <si>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</si>
  <si>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</si>
  <si>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</si>
  <si>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</si>
  <si>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</si>
  <si>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</si>
  <si>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</si>
  <si>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</si>
  <si>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</si>
  <si>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</si>
  <si>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</si>
  <si>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</si>
  <si>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</si>
  <si>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</si>
  <si>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</si>
  <si>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</si>
  <si>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</si>
  <si>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</si>
  <si>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</si>
  <si>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</si>
  <si>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</si>
  <si>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</si>
  <si>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</si>
  <si>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</si>
  <si>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</si>
  <si>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</si>
  <si>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</si>
  <si>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</si>
  <si>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</si>
  <si>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</si>
  <si>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</si>
  <si>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</si>
  <si>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</si>
  <si>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</si>
  <si>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</si>
  <si>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</si>
  <si>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</si>
  <si>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</si>
  <si>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</si>
  <si>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</si>
  <si>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</si>
  <si>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</si>
  <si>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</si>
  <si>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</si>
  <si>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</si>
  <si>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</si>
  <si>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</si>
  <si>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</si>
  <si>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</si>
  <si>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</si>
  <si>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</si>
  <si>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</si>
  <si>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</si>
  <si>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</si>
  <si>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</si>
  <si>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</si>
  <si>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</si>
  <si>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</si>
  <si>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</si>
  <si>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</si>
  <si>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</si>
  <si>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</si>
  <si>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</si>
  <si>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</si>
  <si>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</si>
  <si>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</si>
  <si>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</si>
  <si>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</si>
  <si>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</si>
  <si>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</si>
  <si>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</si>
  <si>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</si>
  <si>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</si>
  <si>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</si>
  <si>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</si>
  <si>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</si>
  <si>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</si>
  <si>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</si>
  <si>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</si>
  <si>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</si>
  <si>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</si>
  <si>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</si>
  <si>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</si>
  <si>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</si>
  <si>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</si>
  <si>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</si>
  <si>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</si>
  <si>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</si>
  <si>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</si>
  <si>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</si>
  <si>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</si>
  <si>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</si>
  <si>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</si>
  <si>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</si>
  <si>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</si>
  <si>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</si>
  <si>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</si>
  <si>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</si>
  <si>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</si>
  <si>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</si>
  <si>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</si>
  <si>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</si>
  <si>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</si>
  <si>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</si>
  <si>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</si>
  <si>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</si>
  <si>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</si>
  <si>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</si>
  <si>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</si>
  <si>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</si>
  <si>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</si>
  <si>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</si>
  <si>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</si>
  <si>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</si>
  <si>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</si>
  <si>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</si>
  <si>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</si>
  <si>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</si>
  <si>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</si>
  <si>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</si>
  <si>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</si>
  <si>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</si>
  <si>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</si>
  <si>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</si>
  <si>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</si>
  <si>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</si>
  <si>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</si>
  <si>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</si>
  <si>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</si>
  <si>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</si>
  <si>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</si>
  <si>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</si>
  <si>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</si>
  <si>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</si>
  <si>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</si>
  <si>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</si>
  <si>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</si>
  <si>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</si>
  <si>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</si>
  <si>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</si>
  <si>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</si>
  <si>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</si>
  <si>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</si>
  <si>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</si>
  <si>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</si>
  <si>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</si>
  <si>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</si>
  <si>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</si>
  <si>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</si>
  <si>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</si>
  <si>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</si>
  <si>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</si>
  <si>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</si>
  <si>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</si>
  <si>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</si>
  <si>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</si>
  <si>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</si>
  <si>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</si>
  <si>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</si>
  <si>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</si>
  <si>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</si>
  <si>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</si>
  <si>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</si>
  <si>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</si>
  <si>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</si>
  <si>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</si>
  <si>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</si>
  <si>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</si>
  <si>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</si>
  <si>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</si>
  <si>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</si>
  <si>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</si>
  <si>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</si>
  <si>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</si>
  <si>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</si>
  <si>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</si>
  <si>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</si>
  <si>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</si>
  <si>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</si>
  <si>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</si>
  <si>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</si>
  <si>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</si>
  <si>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</si>
  <si>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</si>
  <si>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</si>
  <si>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</si>
  <si>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</si>
  <si>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</si>
  <si>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</si>
  <si>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</si>
  <si>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</si>
  <si>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</si>
  <si>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</si>
  <si>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</si>
  <si>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</si>
  <si>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</si>
  <si>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</si>
  <si>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</si>
  <si>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</si>
  <si>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</si>
  <si>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</si>
  <si>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</si>
  <si>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</si>
  <si>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</si>
  <si>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</si>
  <si>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</si>
  <si>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</si>
  <si>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</si>
  <si>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</si>
  <si>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</si>
  <si>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</si>
  <si>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</si>
  <si>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</si>
  <si>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</si>
  <si>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</si>
  <si>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</si>
  <si>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</si>
  <si>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</si>
  <si>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</si>
  <si>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</si>
  <si>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</si>
  <si>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</si>
  <si>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</si>
  <si>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</si>
  <si>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</si>
  <si>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</si>
  <si>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</si>
  <si>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</si>
  <si>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</si>
  <si>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</si>
  <si>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</si>
  <si>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</si>
  <si>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</si>
  <si>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</si>
  <si>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</si>
  <si>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</si>
  <si>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</si>
  <si>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</si>
  <si>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</si>
  <si>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</si>
  <si>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</si>
  <si>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</si>
  <si>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</si>
  <si>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</si>
  <si>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</si>
  <si>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</si>
  <si>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</si>
  <si>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</si>
  <si>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</si>
  <si>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</si>
  <si>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</si>
  <si>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</si>
  <si>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</si>
  <si>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</si>
  <si>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</si>
  <si>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</si>
  <si>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</si>
  <si>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</si>
  <si>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</si>
  <si>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</si>
  <si>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</si>
  <si>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</si>
  <si>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</si>
  <si>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</si>
  <si>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</si>
  <si>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</si>
  <si>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</si>
  <si>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</si>
  <si>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</si>
  <si>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</si>
  <si>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</si>
  <si>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</si>
  <si>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</si>
  <si>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</si>
  <si>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</si>
  <si>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</si>
  <si>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</si>
  <si>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</si>
  <si>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</si>
  <si>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</si>
  <si>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</si>
  <si>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</si>
  <si>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</si>
  <si>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</si>
  <si>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</si>
  <si>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</si>
  <si>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</si>
  <si>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</si>
  <si>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</si>
  <si>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</si>
  <si>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</si>
  <si>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</si>
  <si>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</si>
  <si>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</si>
  <si>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</si>
  <si>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</si>
  <si>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</si>
  <si>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</si>
  <si>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</si>
  <si>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</si>
  <si>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</si>
  <si>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</si>
  <si>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</si>
  <si>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</si>
  <si>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</si>
  <si>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</si>
  <si>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</si>
  <si>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</si>
  <si>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</si>
  <si>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</si>
  <si>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</si>
  <si>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</si>
  <si>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</si>
  <si>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</si>
  <si>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</si>
  <si>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</si>
  <si>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</si>
  <si>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</si>
  <si>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</si>
  <si>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</si>
  <si>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</si>
  <si>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</si>
  <si>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</si>
  <si>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</si>
  <si>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</si>
  <si>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</si>
  <si>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</si>
  <si>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</si>
  <si>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</si>
  <si>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</si>
  <si>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</si>
  <si>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</si>
  <si>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</si>
  <si>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</si>
  <si>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</si>
  <si>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</si>
  <si>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</si>
  <si>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</si>
  <si>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</si>
  <si>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</si>
  <si>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</si>
  <si>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</si>
  <si>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</si>
  <si>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</si>
  <si>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</si>
  <si>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</si>
  <si>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</si>
  <si>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</si>
  <si>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</si>
  <si>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</si>
  <si>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</si>
  <si>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</si>
  <si>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</si>
  <si>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</si>
  <si>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</si>
  <si>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</si>
  <si>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</si>
  <si>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</si>
  <si>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</si>
  <si>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</si>
  <si>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</si>
  <si>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</si>
  <si>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</si>
  <si>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</si>
  <si>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</si>
  <si>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</si>
  <si>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</si>
  <si>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</si>
  <si>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</si>
  <si>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</si>
  <si>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</si>
  <si>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</si>
  <si>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</si>
  <si>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</si>
  <si>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</si>
  <si>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</si>
  <si>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</si>
  <si>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</si>
  <si>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</si>
  <si>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</si>
  <si>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</si>
  <si>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</si>
  <si>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</si>
  <si>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</si>
  <si>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</si>
  <si>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</si>
  <si>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</si>
  <si>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</si>
  <si>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</si>
  <si>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</si>
  <si>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</si>
  <si>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</si>
  <si>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</si>
  <si>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</si>
  <si>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</si>
  <si>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</si>
  <si>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</si>
  <si>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</si>
  <si>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</si>
  <si>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</si>
  <si>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</si>
  <si>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</si>
  <si>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</si>
  <si>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</si>
  <si>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</si>
  <si>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</si>
  <si>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</si>
  <si>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</si>
  <si>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</si>
  <si>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</si>
  <si>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</si>
  <si>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</si>
  <si>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</si>
  <si>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</si>
  <si>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</si>
  <si>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</si>
  <si>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</si>
  <si>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</si>
  <si>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</si>
  <si>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</si>
  <si>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</si>
  <si>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</si>
  <si>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</si>
  <si>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</si>
  <si>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</si>
  <si>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</si>
  <si>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</si>
  <si>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</si>
  <si>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</si>
  <si>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</si>
  <si>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</si>
  <si>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</si>
  <si>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</si>
  <si>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</si>
  <si>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</si>
  <si>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</si>
  <si>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</si>
  <si>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</si>
  <si>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</si>
  <si>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</si>
  <si>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</si>
  <si>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</si>
  <si>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</si>
  <si>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</si>
  <si>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</si>
  <si>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</si>
  <si>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</si>
  <si>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</si>
  <si>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</si>
  <si>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</si>
  <si>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</si>
  <si>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</si>
  <si>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</si>
  <si>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</si>
  <si>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</si>
  <si>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</si>
  <si>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</si>
  <si>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</si>
  <si>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</si>
  <si>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</si>
  <si>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</si>
  <si>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</si>
  <si>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</si>
  <si>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</si>
  <si>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</si>
  <si>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</si>
  <si>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</si>
  <si>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</si>
  <si>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</si>
  <si>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</si>
  <si>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</si>
  <si>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</si>
  <si>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</si>
  <si>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</si>
  <si>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</si>
  <si>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</si>
  <si>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</si>
  <si>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</si>
  <si>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</si>
  <si>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</si>
  <si>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</si>
  <si>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</si>
  <si>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</si>
  <si>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</si>
  <si>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</si>
  <si>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</si>
  <si>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</si>
  <si>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</si>
  <si>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</si>
  <si>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</si>
  <si>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</si>
  <si>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</si>
  <si>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</si>
  <si>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</si>
  <si>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</si>
  <si>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</si>
  <si>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</si>
  <si>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</si>
  <si>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</si>
  <si>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</si>
  <si>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</si>
  <si>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</si>
  <si>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</si>
  <si>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</si>
  <si>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</si>
  <si>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</si>
  <si>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</si>
  <si>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</si>
  <si>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</si>
  <si>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</si>
  <si>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</si>
  <si>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</si>
  <si>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</si>
  <si>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</si>
  <si>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</si>
  <si>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</si>
  <si>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</si>
  <si>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</si>
  <si>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</si>
  <si>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</si>
  <si>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</si>
  <si>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</si>
  <si>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</si>
  <si>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</si>
  <si>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</si>
  <si>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</si>
  <si>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</si>
  <si>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</si>
  <si>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</si>
  <si>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</si>
  <si>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</si>
  <si>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</si>
  <si>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</si>
  <si>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</si>
  <si>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</si>
  <si>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</si>
  <si>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</si>
  <si>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</si>
  <si>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</si>
  <si>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</si>
  <si>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</si>
  <si>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</si>
  <si>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</si>
  <si>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</si>
  <si>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</si>
  <si>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</si>
  <si>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</si>
  <si>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</si>
  <si>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</si>
  <si>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</si>
  <si>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</si>
  <si>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</si>
  <si>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</si>
  <si>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</si>
  <si>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</si>
  <si>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</si>
  <si>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</si>
  <si>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</si>
  <si>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</si>
  <si>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</si>
  <si>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</si>
  <si>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</si>
  <si>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</si>
  <si>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</si>
  <si>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</si>
  <si>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</si>
  <si>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</si>
  <si>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</si>
  <si>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</si>
  <si>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</si>
  <si>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</si>
  <si>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</si>
  <si>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</si>
  <si>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</si>
  <si>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</si>
  <si>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</si>
  <si>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</si>
  <si>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</si>
  <si>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</si>
  <si>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</si>
  <si>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</si>
  <si>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</si>
  <si>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</si>
  <si>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</si>
  <si>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</si>
  <si>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</si>
  <si>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</si>
  <si>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</si>
  <si>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</si>
  <si>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</si>
  <si>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</si>
  <si>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</si>
  <si>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</si>
  <si>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</si>
  <si>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</si>
  <si>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</si>
  <si>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</si>
  <si>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</si>
  <si>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</si>
  <si>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</si>
  <si>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</si>
  <si>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</si>
  <si>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</si>
  <si>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</si>
  <si>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</si>
  <si>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</si>
  <si>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</si>
  <si>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</si>
  <si>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</si>
  <si>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</si>
  <si>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</si>
  <si>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</si>
  <si>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</si>
  <si>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</si>
  <si>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</si>
  <si>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</si>
  <si>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</si>
  <si>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</si>
  <si>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</si>
  <si>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</si>
  <si>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</si>
  <si>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</si>
  <si>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</si>
  <si>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</si>
  <si>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</si>
  <si>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</si>
  <si>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</si>
  <si>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</si>
  <si>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</si>
  <si>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</si>
  <si>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</si>
  <si>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</si>
  <si>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</si>
  <si>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</si>
  <si>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</si>
  <si>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</si>
  <si>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</si>
  <si>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</si>
  <si>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</si>
  <si>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</si>
  <si>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</si>
  <si>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</si>
  <si>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</si>
  <si>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</si>
  <si>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</si>
  <si>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</si>
  <si>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</si>
  <si>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</si>
  <si>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</si>
  <si>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</si>
  <si>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</si>
  <si>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</si>
  <si>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</si>
  <si>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</si>
  <si>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</si>
  <si>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</si>
  <si>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</si>
  <si>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</si>
  <si>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</si>
  <si>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</si>
  <si>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</si>
  <si>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</si>
  <si>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</si>
  <si>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</si>
  <si>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</si>
  <si>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</si>
  <si>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</si>
  <si>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</si>
  <si>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</si>
  <si>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</si>
  <si>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</si>
  <si>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</si>
  <si>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</si>
  <si>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</si>
  <si>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</si>
  <si>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</si>
  <si>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</si>
  <si>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</si>
  <si>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</si>
  <si>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</si>
  <si>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</si>
  <si>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</si>
  <si>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</si>
  <si>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</si>
  <si>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</si>
  <si>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</si>
  <si>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</si>
  <si>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</si>
  <si>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</si>
  <si>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</si>
  <si>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</si>
  <si>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</si>
  <si>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</si>
  <si>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</si>
  <si>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</si>
  <si>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</si>
  <si>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</si>
  <si>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</si>
  <si>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</si>
  <si>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</si>
  <si>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</si>
  <si>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</si>
  <si>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</si>
  <si>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</si>
  <si>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</si>
  <si>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</si>
  <si>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</si>
  <si>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</si>
  <si>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</si>
  <si>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</si>
  <si>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</si>
  <si>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</si>
  <si>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</si>
  <si>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</si>
  <si>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</si>
  <si>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</si>
  <si>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</si>
  <si>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</si>
  <si>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</si>
  <si>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</si>
  <si>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</si>
  <si>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</si>
  <si>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</si>
  <si>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</si>
  <si>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</si>
  <si>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</si>
  <si>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</si>
  <si>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</si>
  <si>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</si>
  <si>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</si>
  <si>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</si>
  <si>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</si>
  <si>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</si>
  <si>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</si>
  <si>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</si>
  <si>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</si>
  <si>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</si>
  <si>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</si>
  <si>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</si>
  <si>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</si>
  <si>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</si>
  <si>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</si>
  <si>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</si>
  <si>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</si>
  <si>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</si>
  <si>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</si>
  <si>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</si>
  <si>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</si>
  <si>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</si>
  <si>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</si>
  <si>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</si>
  <si>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</si>
  <si>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</si>
  <si>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</si>
  <si>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</si>
  <si>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</si>
  <si>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</si>
  <si>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</si>
  <si>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</si>
  <si>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</si>
  <si>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</si>
  <si>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</si>
  <si>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</si>
  <si>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</si>
  <si>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</si>
  <si>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</si>
  <si>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</si>
  <si>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</si>
  <si>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</si>
  <si>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</si>
  <si>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</si>
  <si>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</si>
  <si>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</si>
  <si>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</si>
  <si>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</si>
  <si>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</si>
  <si>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</si>
  <si>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</si>
  <si>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</si>
  <si>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</si>
  <si>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</si>
  <si>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</si>
  <si>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</si>
  <si>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</si>
  <si>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</si>
  <si>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</si>
  <si>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</si>
  <si>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</si>
  <si>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</si>
  <si>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</si>
  <si>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</si>
  <si>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</si>
  <si>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</si>
  <si>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</si>
  <si>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</si>
  <si>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</si>
  <si>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</si>
  <si>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</si>
  <si>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</si>
  <si>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</si>
  <si>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</si>
  <si>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</si>
  <si>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</si>
  <si>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</si>
  <si>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</si>
  <si>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</si>
  <si>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</si>
  <si>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</si>
  <si>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</si>
  <si>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</si>
  <si>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</si>
  <si>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</si>
  <si>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</si>
  <si>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</si>
  <si>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</si>
  <si>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</si>
  <si>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</si>
  <si>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</si>
  <si>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</si>
  <si>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</si>
  <si>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</si>
  <si>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</si>
  <si>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</si>
  <si>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</si>
  <si>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</si>
  <si>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</si>
  <si>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</si>
  <si>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</si>
  <si>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</si>
  <si>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</si>
  <si>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</si>
  <si>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</si>
  <si>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</si>
  <si>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</si>
  <si>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</si>
  <si>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</si>
  <si>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</si>
  <si>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</si>
  <si>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</si>
  <si>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</si>
  <si>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</si>
  <si>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</si>
  <si>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</si>
  <si>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</si>
  <si>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</si>
  <si>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</si>
  <si>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</si>
  <si>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</si>
  <si>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</si>
  <si>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</si>
  <si>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</si>
  <si>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</si>
  <si>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</si>
  <si>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</si>
  <si>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</si>
  <si>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</si>
  <si>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</si>
  <si>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</si>
  <si>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</si>
  <si>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</si>
  <si>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</si>
  <si>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</si>
  <si>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</si>
  <si>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</si>
  <si>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</si>
  <si>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</si>
  <si>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</si>
  <si>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</si>
  <si>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</si>
  <si>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</si>
  <si>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</si>
  <si>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</si>
  <si>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</si>
  <si>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</si>
  <si>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</si>
  <si>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</si>
  <si>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</si>
  <si>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</si>
  <si>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</si>
  <si>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</si>
  <si>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</si>
  <si>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</si>
  <si>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</si>
  <si>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</si>
  <si>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</si>
  <si>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</si>
  <si>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</si>
  <si>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</si>
  <si>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</si>
  <si>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</si>
  <si>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</si>
  <si>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</si>
  <si>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</si>
  <si>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</si>
  <si>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</si>
  <si>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</si>
  <si>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</si>
  <si>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</si>
  <si>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</si>
  <si>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</si>
  <si>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</si>
  <si>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</si>
  <si>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</si>
  <si>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</si>
  <si>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</si>
  <si>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</si>
  <si>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</si>
  <si>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</si>
  <si>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</si>
  <si>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</si>
  <si>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</si>
  <si>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</si>
  <si>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</si>
  <si>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</si>
  <si>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</si>
  <si>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</si>
  <si>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</si>
  <si>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</si>
  <si>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</si>
  <si>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</si>
  <si>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</si>
  <si>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</si>
  <si>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</si>
  <si>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</si>
  <si>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</si>
  <si>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</si>
  <si>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</si>
  <si>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</si>
  <si>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</si>
  <si>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</si>
  <si>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</si>
  <si>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</si>
  <si>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</si>
  <si>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</si>
  <si>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</si>
  <si>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</si>
  <si>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</si>
  <si>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</si>
  <si>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</si>
  <si>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</si>
  <si>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</si>
  <si>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</si>
  <si>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</si>
  <si>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</si>
  <si>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</si>
  <si>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</si>
  <si>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</si>
  <si>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</si>
  <si>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</si>
  <si>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</si>
  <si>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</si>
  <si>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</si>
  <si>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</si>
  <si>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</si>
  <si>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</si>
  <si>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</si>
  <si>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</si>
  <si>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</si>
  <si>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</si>
  <si>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</si>
  <si>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</si>
  <si>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</si>
  <si>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</si>
  <si>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</si>
  <si>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</si>
  <si>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</si>
  <si>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</si>
  <si>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</si>
  <si>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</si>
  <si>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</si>
  <si>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</si>
  <si>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</si>
  <si>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</si>
  <si>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</si>
  <si>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</si>
  <si>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</si>
  <si>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</si>
  <si>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</si>
  <si>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</si>
  <si>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</si>
  <si>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</si>
  <si>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</si>
  <si>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</si>
  <si>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</si>
  <si>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</si>
  <si>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</si>
  <si>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</si>
  <si>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</si>
  <si>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</si>
  <si>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</si>
  <si>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</si>
  <si>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</si>
  <si>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</si>
  <si>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</si>
  <si>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</si>
  <si>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</si>
  <si>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</si>
  <si>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</si>
  <si>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</si>
  <si>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</si>
  <si>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</si>
  <si>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</si>
  <si>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</si>
  <si>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</si>
  <si>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</si>
  <si>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</si>
  <si>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</si>
  <si>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</si>
  <si>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</si>
  <si>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</si>
  <si>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</si>
  <si>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</si>
  <si>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</si>
  <si>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</si>
  <si>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</si>
  <si>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</si>
  <si>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</si>
  <si>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</si>
  <si>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</si>
  <si>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</si>
  <si>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</si>
  <si>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</si>
  <si>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</si>
  <si>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</si>
  <si>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</si>
  <si>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</si>
  <si>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</si>
  <si>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</si>
  <si>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</si>
  <si>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</si>
  <si>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</si>
  <si>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</si>
  <si>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</si>
  <si>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</si>
  <si>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</si>
  <si>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</si>
  <si>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</si>
  <si>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</si>
  <si>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</si>
  <si>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</si>
  <si>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</si>
  <si>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</si>
  <si>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</si>
  <si>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</si>
  <si>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</si>
  <si>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</si>
  <si>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</si>
  <si>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</si>
  <si>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</si>
  <si>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</si>
  <si>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</si>
  <si>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</si>
  <si>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</si>
  <si>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</si>
  <si>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</si>
  <si>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</si>
  <si>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</si>
  <si>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</si>
  <si>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</si>
  <si>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</si>
  <si>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</si>
  <si>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</si>
  <si>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</si>
  <si>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</si>
  <si>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</si>
  <si>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</si>
  <si>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</si>
  <si>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</si>
  <si>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</si>
  <si>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</si>
  <si>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</si>
  <si>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</si>
  <si>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</si>
  <si>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</si>
  <si>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</si>
  <si>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</si>
  <si>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</si>
  <si>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</si>
  <si>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</si>
  <si>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</si>
  <si>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</si>
  <si>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</si>
  <si>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</si>
  <si>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</si>
  <si>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</si>
  <si>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</si>
  <si>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</si>
  <si>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</si>
  <si>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</si>
  <si>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</si>
  <si>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</si>
  <si>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</si>
  <si>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</si>
  <si>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</si>
  <si>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</si>
  <si>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</si>
  <si>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</si>
  <si>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</si>
  <si>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</si>
  <si>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</si>
  <si>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</si>
  <si>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</si>
  <si>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</si>
  <si>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</si>
  <si>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</si>
  <si>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</si>
  <si>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</si>
  <si>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</si>
  <si>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</si>
  <si>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</si>
  <si>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</si>
  <si>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</si>
  <si>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</si>
  <si>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</si>
  <si>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</si>
  <si>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</si>
  <si>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</si>
  <si>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</si>
  <si>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</si>
  <si>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</si>
  <si>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</si>
  <si>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</si>
  <si>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</si>
  <si>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</si>
  <si>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</si>
  <si>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</si>
  <si>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</si>
  <si>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</si>
  <si>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</si>
  <si>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</si>
  <si>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</si>
  <si>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</si>
  <si>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</si>
  <si>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</si>
  <si>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</si>
  <si>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</si>
  <si>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</si>
  <si>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</si>
  <si>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</si>
  <si>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</si>
  <si>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</si>
  <si>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</si>
  <si>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</si>
  <si>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</si>
  <si>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</si>
  <si>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</si>
  <si>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</si>
  <si>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</si>
  <si>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</si>
  <si>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</si>
  <si>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</si>
  <si>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</si>
  <si>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</si>
  <si>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</si>
  <si>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</si>
  <si>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</si>
  <si>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</si>
  <si>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</si>
  <si>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</si>
  <si>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</si>
  <si>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</si>
  <si>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</si>
  <si>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</si>
  <si>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</si>
  <si>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</si>
  <si>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</si>
  <si>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</si>
  <si>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</si>
  <si>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</si>
  <si>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</si>
  <si>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</si>
  <si>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</si>
  <si>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</si>
  <si>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</si>
  <si>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</si>
  <si>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</si>
  <si>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</si>
  <si>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</si>
  <si>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</si>
  <si>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</si>
  <si>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</si>
  <si>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</si>
  <si>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</si>
  <si>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</si>
  <si>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</si>
  <si>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</si>
  <si>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</si>
  <si>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</si>
  <si>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</si>
  <si>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</si>
  <si>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</si>
  <si>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</si>
  <si>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</si>
  <si>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</si>
  <si>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</si>
  <si>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</si>
  <si>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</si>
  <si>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</si>
  <si>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</si>
  <si>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</si>
  <si>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</si>
  <si>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</si>
  <si>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</si>
  <si>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</si>
  <si>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</si>
  <si>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</si>
  <si>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</si>
  <si>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</si>
  <si>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</si>
  <si>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</si>
  <si>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</si>
  <si>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</si>
  <si>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</si>
  <si>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</si>
  <si>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</si>
  <si>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</si>
  <si>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</si>
  <si>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</si>
  <si>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</si>
  <si>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</si>
  <si>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</si>
  <si>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</si>
  <si>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</si>
  <si>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</si>
  <si>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</si>
  <si>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</si>
  <si>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</si>
  <si>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</si>
  <si>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</si>
  <si>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</si>
  <si>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</si>
  <si>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</si>
  <si>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</si>
  <si>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</si>
  <si>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</si>
  <si>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</si>
  <si>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</si>
  <si>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</si>
  <si>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</si>
  <si>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</si>
  <si>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</si>
  <si>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</si>
  <si>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</si>
  <si>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</si>
  <si>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</si>
  <si>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</si>
  <si>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</si>
  <si>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</si>
  <si>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</si>
  <si>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</si>
  <si>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</si>
  <si>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</si>
  <si>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</si>
  <si>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</si>
  <si>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</si>
  <si>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</si>
  <si>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</si>
  <si>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</si>
  <si>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</si>
  <si>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</si>
  <si>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</si>
  <si>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</si>
  <si>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</si>
  <si>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</si>
  <si>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</si>
  <si>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</si>
  <si>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</si>
  <si>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</si>
  <si>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</si>
  <si>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</si>
  <si>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</si>
  <si>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</si>
  <si>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</si>
  <si>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</si>
  <si>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</si>
  <si>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</si>
  <si>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</si>
  <si>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</si>
  <si>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</si>
  <si>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</si>
  <si>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</si>
  <si>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</si>
  <si>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</si>
  <si>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</si>
  <si>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</si>
  <si>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</si>
  <si>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</si>
  <si>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</si>
  <si>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</si>
  <si>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</si>
  <si>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</si>
  <si>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</si>
  <si>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</si>
  <si>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</si>
  <si>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</si>
  <si>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</si>
  <si>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</si>
  <si>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</si>
  <si>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</si>
  <si>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</si>
  <si>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</si>
  <si>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</si>
  <si>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</si>
  <si>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</si>
  <si>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</si>
  <si>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</si>
  <si>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</si>
  <si>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</si>
  <si>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</si>
  <si>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</si>
  <si>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</si>
  <si>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</si>
  <si>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</si>
  <si>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</si>
  <si>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</si>
  <si>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</si>
  <si>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</si>
  <si>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</si>
  <si>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</si>
  <si>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</si>
  <si>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</si>
  <si>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</si>
  <si>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</si>
  <si>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</si>
  <si>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</si>
  <si>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</si>
  <si>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</si>
  <si>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</si>
  <si>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</si>
  <si>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</si>
  <si>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</si>
  <si>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</si>
  <si>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</si>
  <si>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</si>
  <si>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</si>
  <si>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</si>
  <si>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</si>
  <si>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</si>
  <si>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</si>
  <si>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</si>
  <si>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</si>
  <si>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</si>
  <si>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</si>
  <si>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</si>
  <si>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</si>
  <si>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</si>
  <si>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</si>
  <si>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</si>
  <si>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</si>
  <si>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</si>
  <si>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</si>
  <si>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</si>
  <si>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</si>
  <si>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</si>
  <si>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</si>
  <si>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</si>
  <si>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</si>
  <si>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</si>
  <si>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</si>
  <si>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</si>
  <si>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</si>
  <si>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</si>
  <si>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</si>
  <si>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</si>
  <si>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</si>
  <si>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</si>
  <si>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</si>
  <si>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</si>
  <si>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</si>
  <si>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</si>
  <si>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</si>
  <si>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</si>
  <si>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</si>
  <si>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</si>
  <si>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</si>
  <si>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</si>
  <si>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</si>
  <si>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</si>
  <si>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</si>
  <si>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</si>
  <si>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</si>
  <si>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</si>
  <si>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</si>
  <si>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</si>
  <si>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</si>
  <si>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</si>
  <si>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</si>
  <si>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</si>
  <si>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</si>
  <si>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</si>
  <si>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</si>
  <si>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</si>
  <si>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</si>
  <si>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</si>
  <si>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</si>
  <si>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</si>
  <si>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</si>
  <si>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</si>
  <si>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</si>
  <si>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</si>
  <si>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</si>
  <si>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</si>
  <si>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</si>
  <si>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</si>
  <si>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</si>
  <si>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</si>
  <si>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</si>
  <si>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</si>
  <si>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</si>
  <si>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</si>
  <si>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</si>
  <si>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</si>
  <si>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</si>
  <si>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</si>
  <si>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</si>
  <si>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</si>
  <si>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</si>
  <si>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</si>
  <si>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</si>
  <si>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</si>
  <si>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</si>
  <si>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</si>
  <si>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</si>
  <si>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</si>
  <si>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</si>
  <si>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</si>
  <si>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</si>
  <si>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</si>
  <si>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</si>
  <si>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</si>
  <si>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</si>
  <si>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</si>
  <si>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</si>
  <si>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</si>
  <si>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</si>
  <si>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</si>
  <si>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</si>
  <si>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</si>
  <si>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</si>
  <si>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</si>
  <si>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</si>
  <si>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</si>
  <si>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</si>
  <si>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</si>
  <si>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</si>
  <si>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</si>
  <si>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</si>
  <si>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</si>
  <si>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</si>
  <si>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</si>
  <si>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</si>
  <si>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</si>
  <si>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</si>
  <si>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</si>
  <si>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</si>
  <si>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</si>
  <si>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</si>
  <si>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</si>
  <si>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</si>
  <si>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</si>
  <si>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</si>
  <si>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</si>
  <si>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</si>
  <si>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</si>
  <si>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</si>
  <si>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</si>
  <si>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</si>
  <si>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</si>
  <si>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</si>
  <si>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</si>
  <si>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</si>
  <si>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</si>
  <si>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</si>
  <si>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</si>
  <si>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</si>
  <si>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</si>
  <si>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</si>
  <si>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</si>
  <si>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</si>
  <si>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</si>
  <si>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</si>
  <si>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</si>
  <si>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</si>
  <si>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</si>
  <si>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</si>
  <si>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</si>
  <si>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</si>
  <si>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</si>
  <si>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</si>
  <si>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</si>
  <si>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</si>
  <si>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</si>
  <si>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</si>
  <si>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</si>
  <si>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</si>
  <si>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</si>
  <si>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</si>
  <si>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</si>
  <si>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</si>
  <si>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</si>
  <si>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</si>
  <si>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</si>
  <si>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</si>
  <si>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</si>
  <si>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</si>
  <si>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</si>
  <si>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</si>
  <si>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</si>
  <si>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</si>
  <si>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</si>
  <si>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</si>
  <si>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</si>
  <si>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</si>
  <si>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</si>
  <si>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</si>
  <si>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</si>
  <si>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</si>
  <si>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</si>
  <si>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</si>
  <si>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</si>
  <si>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</si>
  <si>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</si>
  <si>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</si>
  <si>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</si>
  <si>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</si>
  <si>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</si>
  <si>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</si>
  <si>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</si>
  <si>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</si>
  <si>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</si>
  <si>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</si>
  <si>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</si>
  <si>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</si>
  <si>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</si>
  <si>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</si>
  <si>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</si>
  <si>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</si>
  <si>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</si>
  <si>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</si>
  <si>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</si>
  <si>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</si>
  <si>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</si>
  <si>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</si>
  <si>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</si>
  <si>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</si>
  <si>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</si>
  <si>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</si>
  <si>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</si>
  <si>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</si>
  <si>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</si>
  <si>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</si>
  <si>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</si>
  <si>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</si>
  <si>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</si>
  <si>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</si>
  <si>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</si>
  <si>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</si>
  <si>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</si>
  <si>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</si>
  <si>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</si>
  <si>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</si>
  <si>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</si>
  <si>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</si>
  <si>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</si>
  <si>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</si>
  <si>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</si>
  <si>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</si>
  <si>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</si>
  <si>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</si>
  <si>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</si>
  <si>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</si>
  <si>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</si>
  <si>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</si>
  <si>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</si>
  <si>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</si>
  <si>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</si>
  <si>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</si>
  <si>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</si>
  <si>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</si>
  <si>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</si>
  <si>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</si>
  <si>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</si>
  <si>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</si>
  <si>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</si>
  <si>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</si>
  <si>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</si>
  <si>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</si>
  <si>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</si>
  <si>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</si>
  <si>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</si>
  <si>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</si>
  <si>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</si>
  <si>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</si>
  <si>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</si>
  <si>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</si>
  <si>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</si>
  <si>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</si>
  <si>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</si>
  <si>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</si>
  <si>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</si>
  <si>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</si>
  <si>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</si>
  <si>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</si>
  <si>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</si>
  <si>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</si>
  <si>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</si>
  <si>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</si>
  <si>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</si>
  <si>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</si>
  <si>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</si>
  <si>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</si>
  <si>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</si>
  <si>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</si>
  <si>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</si>
  <si>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</si>
  <si>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</si>
  <si>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</si>
  <si>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</si>
  <si>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</si>
  <si>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</si>
  <si>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</si>
  <si>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</si>
  <si>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</si>
  <si>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</si>
  <si>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</si>
  <si>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</si>
  <si>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</si>
  <si>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</si>
  <si>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</si>
  <si>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</si>
  <si>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</si>
  <si>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</si>
  <si>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</si>
  <si>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</si>
  <si>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</si>
  <si>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</si>
  <si>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</si>
  <si>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</si>
  <si>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</si>
  <si>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</si>
  <si>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</si>
  <si>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</si>
  <si>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</si>
  <si>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</si>
  <si>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</si>
  <si>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</si>
  <si>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</si>
  <si>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</si>
  <si>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</si>
  <si>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</si>
  <si>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</si>
  <si>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</si>
  <si>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</si>
  <si>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</si>
  <si>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</si>
  <si>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</si>
  <si>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</si>
  <si>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</si>
  <si>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</si>
  <si>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</si>
  <si>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</si>
  <si>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</si>
  <si>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</si>
  <si>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</si>
  <si>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</si>
  <si>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</si>
  <si>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</si>
  <si>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</si>
  <si>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</si>
  <si>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</si>
  <si>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</si>
  <si>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</si>
  <si>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</si>
  <si>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</si>
  <si>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</si>
  <si>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</si>
  <si>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</si>
  <si>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</si>
  <si>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</si>
  <si>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</si>
  <si>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</si>
  <si>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</si>
  <si>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</si>
  <si>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</si>
  <si>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</si>
  <si>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</si>
  <si>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</si>
  <si>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</si>
  <si>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</si>
  <si>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</si>
  <si>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</si>
  <si>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</si>
  <si>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</si>
  <si>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</si>
  <si>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</si>
  <si>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</si>
  <si>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</si>
  <si>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</si>
  <si>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</si>
  <si>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</si>
  <si>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</si>
  <si>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</si>
  <si>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</si>
  <si>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</si>
  <si>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</si>
  <si>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</si>
  <si>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</si>
  <si>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</si>
  <si>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</si>
  <si>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</si>
  <si>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</si>
  <si>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</si>
  <si>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</si>
  <si>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</si>
  <si>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</si>
  <si>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</si>
  <si>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</si>
  <si>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</si>
  <si>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</si>
  <si>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</si>
  <si>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</si>
  <si>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</si>
  <si>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</si>
  <si>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</si>
  <si>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</si>
  <si>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</si>
  <si>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</si>
  <si>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</si>
  <si>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</si>
  <si>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</si>
  <si>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</si>
  <si>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</si>
  <si>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</si>
  <si>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</si>
  <si>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</si>
  <si>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</si>
  <si>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</si>
  <si>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</si>
  <si>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</si>
  <si>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</si>
  <si>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</si>
  <si>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</si>
  <si>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</si>
  <si>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</si>
  <si>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</si>
  <si>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</si>
  <si>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</si>
  <si>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</si>
  <si>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</si>
  <si>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</si>
  <si>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</si>
  <si>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</si>
  <si>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</si>
  <si>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</si>
  <si>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</si>
  <si>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</si>
  <si>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</si>
  <si>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</si>
  <si>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</si>
  <si>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</si>
  <si>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</si>
  <si>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</si>
  <si>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</si>
  <si>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</si>
  <si>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</si>
  <si>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</si>
  <si>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</si>
  <si>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</si>
  <si>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</si>
  <si>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</si>
  <si>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</si>
  <si>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</si>
  <si>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</si>
  <si>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</si>
  <si>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</si>
  <si>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</si>
  <si>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</si>
  <si>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</si>
  <si>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</si>
  <si>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</si>
  <si>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</si>
  <si>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</si>
  <si>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</si>
  <si>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</si>
  <si>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</si>
  <si>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</si>
  <si>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</si>
  <si>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</si>
  <si>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</si>
  <si>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</si>
  <si>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</si>
  <si>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</si>
  <si>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</si>
  <si>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</si>
  <si>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</si>
  <si>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</si>
  <si>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</si>
  <si>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</si>
  <si>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</si>
  <si>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</si>
  <si>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</si>
  <si>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</si>
  <si>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</si>
  <si>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</si>
  <si>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</si>
  <si>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</si>
  <si>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</si>
  <si>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</si>
  <si>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</si>
  <si>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</si>
  <si>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</si>
  <si>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</si>
  <si>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</si>
  <si>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</si>
  <si>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</si>
  <si>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</si>
  <si>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</si>
  <si>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</si>
  <si>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</si>
  <si>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</si>
  <si>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</si>
  <si>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</si>
  <si>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</si>
  <si>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</si>
  <si>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</si>
  <si>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</si>
  <si>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</si>
  <si>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</si>
  <si>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</si>
  <si>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</si>
  <si>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</si>
  <si>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</si>
  <si>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</si>
  <si>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</si>
  <si>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</si>
  <si>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</si>
  <si>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</si>
  <si>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</si>
  <si>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</si>
  <si>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</si>
  <si>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</si>
  <si>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</si>
  <si>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</si>
  <si>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</si>
  <si>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</si>
  <si>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</si>
  <si>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</si>
  <si>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</si>
  <si>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</si>
  <si>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</si>
  <si>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</si>
  <si>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</si>
  <si>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</si>
  <si>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</si>
  <si>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</si>
  <si>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</si>
  <si>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</si>
  <si>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</si>
  <si>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</si>
  <si>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</si>
  <si>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</si>
  <si>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</si>
  <si>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</si>
  <si>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</si>
  <si>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</si>
  <si>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</si>
  <si>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</si>
  <si>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</si>
  <si>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</si>
  <si>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</si>
  <si>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</si>
  <si>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</si>
  <si>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</si>
  <si>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</si>
  <si>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</si>
  <si>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</si>
  <si>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</si>
  <si>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</si>
  <si>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</si>
  <si>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</si>
  <si>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</si>
  <si>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</si>
  <si>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</si>
  <si>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</si>
  <si>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</si>
  <si>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</si>
  <si>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</si>
  <si>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</si>
  <si>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</si>
  <si>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</si>
  <si>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</si>
  <si>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</si>
  <si>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</si>
  <si>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</si>
  <si>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</si>
  <si>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</si>
  <si>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</si>
  <si>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</si>
  <si>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</si>
  <si>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</si>
  <si>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</si>
  <si>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</si>
  <si>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</si>
  <si>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</si>
  <si>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</si>
  <si>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</si>
  <si>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</si>
  <si>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</si>
  <si>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</si>
  <si>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</si>
  <si>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</si>
  <si>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</si>
  <si>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</si>
  <si>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</si>
  <si>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</si>
  <si>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</si>
  <si>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</si>
  <si>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</si>
  <si>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</si>
  <si>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</si>
  <si>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</si>
  <si>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</si>
  <si>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</si>
  <si>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</si>
  <si>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</si>
  <si>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</si>
  <si>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</si>
  <si>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</si>
  <si>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</si>
  <si>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</si>
  <si>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</si>
  <si>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</si>
  <si>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</si>
  <si>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</si>
  <si>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</si>
  <si>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</si>
  <si>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</si>
  <si>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</si>
  <si>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</si>
  <si>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</si>
  <si>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</si>
  <si>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</si>
  <si>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</si>
  <si>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</si>
  <si>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</si>
  <si>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</si>
  <si>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</si>
  <si>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</si>
  <si>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</si>
  <si>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</si>
  <si>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</si>
  <si>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</si>
  <si>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</si>
  <si>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</si>
  <si>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</si>
  <si>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</si>
  <si>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</si>
  <si>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</si>
  <si>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</si>
  <si>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</si>
  <si>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</si>
  <si>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</si>
  <si>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</si>
  <si>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</si>
  <si>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</si>
  <si>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</si>
  <si>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</si>
  <si>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</si>
  <si>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</si>
  <si>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</si>
  <si>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</si>
  <si>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</si>
  <si>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</si>
  <si>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</si>
  <si>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</si>
  <si>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</si>
  <si>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</si>
  <si>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</si>
  <si>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</si>
  <si>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</si>
  <si>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</si>
  <si>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</si>
  <si>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</si>
  <si>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</si>
  <si>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</si>
  <si>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</si>
  <si>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</si>
  <si>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</si>
  <si>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</si>
  <si>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</si>
  <si>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</si>
  <si>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</si>
  <si>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</si>
  <si>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</si>
  <si>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</si>
  <si>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</si>
  <si>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</si>
  <si>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</si>
  <si>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</si>
  <si>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</si>
  <si>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</si>
  <si>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</si>
  <si>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</si>
  <si>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</si>
  <si>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</si>
  <si>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</si>
  <si>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</si>
  <si>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</si>
  <si>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</si>
  <si>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</si>
  <si>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</si>
  <si>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</si>
  <si>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</si>
  <si>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</si>
  <si>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</si>
  <si>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</si>
  <si>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</si>
  <si>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</si>
  <si>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</si>
  <si>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</si>
  <si>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</si>
  <si>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</si>
  <si>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</si>
  <si>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</si>
  <si>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</si>
  <si>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</si>
  <si>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</si>
  <si>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</si>
  <si>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</si>
  <si>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</si>
  <si>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</si>
  <si>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</si>
  <si>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</si>
  <si>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</si>
  <si>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</si>
  <si>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</si>
  <si>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</si>
  <si>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</si>
  <si>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</si>
  <si>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</si>
  <si>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</si>
  <si>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</si>
  <si>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</si>
  <si>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</si>
  <si>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</si>
  <si>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</si>
  <si>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</si>
  <si>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</si>
  <si>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</si>
  <si>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</si>
  <si>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</si>
  <si>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</si>
  <si>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</si>
  <si>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</si>
  <si>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</si>
  <si>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</si>
  <si>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</si>
  <si>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</si>
  <si>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</si>
  <si>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</si>
  <si>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</si>
  <si>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</si>
  <si>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</si>
  <si>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</si>
  <si>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</si>
  <si>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</si>
  <si>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</si>
  <si>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</si>
  <si>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</si>
  <si>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</si>
  <si>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</si>
  <si>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</si>
  <si>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</si>
  <si>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</si>
  <si>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</si>
  <si>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</si>
  <si>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</si>
  <si>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</si>
  <si>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</si>
  <si>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</si>
  <si>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</si>
  <si>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</si>
  <si>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</si>
  <si>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</si>
  <si>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</si>
  <si>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</si>
  <si>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</si>
  <si>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</si>
  <si>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</si>
  <si>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</si>
  <si>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</si>
  <si>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</si>
  <si>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</si>
  <si>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</si>
  <si>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</si>
  <si>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</si>
  <si>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</si>
  <si>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</si>
  <si>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</si>
  <si>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</si>
  <si>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</si>
  <si>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</si>
  <si>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</si>
  <si>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</si>
  <si>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</si>
  <si>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</si>
  <si>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</si>
  <si>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</si>
  <si>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</si>
  <si>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</si>
  <si>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</si>
  <si>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</si>
  <si>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</si>
  <si>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</si>
  <si>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</si>
  <si>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</si>
  <si>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</si>
  <si>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</si>
  <si>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</si>
  <si>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</si>
  <si>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</si>
  <si>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</si>
  <si>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</si>
  <si>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</si>
  <si>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</si>
  <si>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</si>
  <si>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</si>
  <si>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</si>
  <si>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</si>
  <si>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</si>
  <si>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</si>
  <si>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</si>
  <si>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</si>
  <si>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</si>
  <si>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</si>
  <si>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</si>
  <si>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</si>
  <si>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</si>
  <si>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</si>
  <si>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</si>
  <si>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</si>
  <si>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</si>
  <si>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</si>
  <si>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</si>
  <si>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</si>
  <si>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</si>
  <si>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</si>
  <si>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</si>
  <si>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</si>
  <si>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</si>
  <si>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</si>
  <si>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</si>
  <si>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</si>
  <si>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</si>
  <si>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</si>
  <si>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</si>
  <si>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</si>
  <si>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</si>
  <si>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</si>
  <si>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</si>
  <si>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</si>
  <si>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</si>
  <si>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</si>
  <si>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</si>
  <si>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</si>
  <si>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</si>
  <si>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</si>
  <si>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</si>
  <si>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</si>
  <si>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</si>
  <si>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</si>
  <si>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</si>
  <si>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</si>
  <si>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</si>
  <si>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</si>
  <si>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</si>
  <si>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</si>
  <si>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</si>
  <si>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</si>
  <si>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</si>
  <si>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</si>
  <si>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</si>
  <si>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</si>
  <si>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</si>
  <si>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</si>
  <si>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</si>
  <si>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</si>
  <si>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</si>
  <si>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</si>
  <si>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</si>
  <si>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</si>
  <si>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</si>
  <si>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</si>
  <si>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</si>
  <si>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</si>
  <si>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</si>
  <si>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</si>
  <si>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</si>
  <si>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</si>
  <si>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</si>
  <si>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</si>
  <si>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</si>
  <si>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</si>
  <si>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</si>
  <si>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</si>
  <si>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</si>
  <si>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</si>
  <si>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</si>
  <si>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</si>
  <si>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</si>
  <si>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</si>
  <si>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</si>
  <si>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</si>
  <si>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</si>
  <si>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</si>
  <si>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</si>
  <si>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</si>
  <si>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</si>
  <si>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</si>
  <si>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</si>
  <si>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</si>
  <si>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</si>
  <si>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</si>
  <si>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</si>
  <si>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</si>
  <si>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</si>
  <si>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</si>
  <si>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</si>
  <si>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</si>
  <si>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</si>
  <si>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</si>
  <si>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</si>
  <si>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</si>
  <si>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</si>
  <si>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</si>
  <si>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</si>
  <si>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</si>
  <si>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</si>
  <si>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</si>
  <si>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</si>
  <si>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</si>
  <si>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</si>
  <si>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</si>
  <si>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</si>
  <si>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</si>
  <si>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</si>
  <si>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</si>
  <si>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</si>
  <si>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</si>
  <si>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</si>
  <si>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</si>
  <si>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</si>
  <si>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</si>
  <si>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</si>
  <si>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</si>
  <si>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</si>
  <si>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</si>
  <si>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</si>
  <si>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</si>
  <si>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</si>
  <si>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</si>
  <si>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</si>
  <si>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</si>
  <si>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</si>
  <si>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</si>
  <si>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</si>
  <si>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</si>
  <si>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</si>
  <si>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</si>
  <si>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</si>
  <si>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</si>
  <si>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</si>
  <si>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</si>
  <si>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</si>
  <si>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</si>
  <si>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</si>
  <si>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</si>
  <si>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</si>
  <si>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</si>
  <si>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</si>
  <si>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</si>
  <si>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</si>
  <si>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</si>
  <si>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</si>
  <si>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</si>
  <si>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</si>
  <si>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</si>
  <si>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</si>
  <si>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</si>
  <si>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</si>
  <si>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</si>
  <si>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</si>
  <si>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</si>
  <si>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</si>
  <si>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</si>
  <si>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</si>
  <si>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</si>
  <si>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</si>
  <si>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</si>
  <si>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</si>
  <si>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</si>
  <si>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</si>
  <si>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</si>
  <si>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</si>
  <si>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</si>
  <si>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</si>
  <si>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</si>
  <si>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</si>
  <si>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</si>
  <si>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</si>
  <si>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</si>
  <si>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</si>
  <si>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</si>
  <si>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</si>
  <si>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</si>
  <si>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</si>
  <si>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</si>
  <si>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</si>
  <si>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</si>
  <si>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</si>
  <si>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</si>
  <si>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</si>
  <si>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</si>
  <si>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</si>
  <si>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</si>
  <si>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</si>
  <si>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</si>
  <si>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</si>
  <si>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</si>
  <si>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</si>
  <si>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</si>
  <si>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</si>
  <si>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</si>
  <si>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</si>
  <si>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</si>
  <si>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</si>
  <si>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</si>
  <si>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</si>
  <si>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</si>
  <si>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</si>
  <si>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</si>
  <si>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</si>
  <si>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</si>
  <si>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</si>
  <si>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</si>
  <si>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</si>
  <si>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</si>
  <si>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</si>
  <si>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</si>
  <si>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</si>
  <si>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</si>
  <si>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</si>
  <si>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</si>
  <si>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</si>
  <si>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</si>
  <si>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</si>
  <si>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</si>
  <si>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</si>
  <si>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</si>
  <si>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</si>
  <si>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</si>
  <si>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</si>
  <si>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</si>
  <si>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</si>
  <si>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</si>
  <si>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</si>
  <si>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</si>
  <si>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</si>
  <si>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</si>
  <si>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</si>
  <si>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</si>
  <si>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</si>
  <si>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</si>
  <si>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</si>
  <si>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</si>
  <si>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</si>
  <si>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</si>
  <si>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</si>
  <si>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</si>
  <si>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</si>
  <si>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</si>
  <si>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</si>
  <si>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</si>
  <si>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</si>
  <si>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</si>
  <si>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</si>
  <si>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</si>
  <si>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</si>
  <si>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</si>
  <si>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</si>
  <si>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</si>
  <si>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</si>
  <si>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</si>
  <si>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</si>
  <si>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</si>
  <si>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</si>
  <si>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</si>
  <si>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</si>
  <si>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</si>
  <si>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</si>
  <si>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</si>
  <si>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</si>
  <si>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</si>
  <si>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</si>
  <si>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</si>
  <si>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</si>
  <si>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</si>
  <si>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</si>
  <si>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</si>
  <si>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</si>
  <si>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</si>
  <si>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</si>
  <si>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</si>
  <si>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</si>
  <si>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</si>
  <si>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</si>
  <si>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</si>
  <si>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</si>
  <si>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</si>
  <si>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</si>
  <si>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</si>
  <si>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</si>
  <si>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</si>
  <si>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</si>
  <si>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</si>
  <si>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</si>
  <si>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</si>
  <si>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</si>
  <si>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</si>
  <si>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</si>
  <si>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</si>
  <si>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</si>
  <si>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</si>
  <si>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</si>
  <si>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</si>
  <si>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</si>
  <si>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</si>
  <si>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</si>
  <si>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</si>
  <si>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</si>
  <si>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</si>
  <si>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</si>
  <si>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</si>
  <si>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</si>
  <si>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</si>
  <si>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</si>
  <si>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</si>
  <si>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</si>
  <si>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</si>
  <si>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</si>
  <si>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</si>
  <si>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</si>
  <si>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</si>
  <si>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</si>
  <si>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</si>
  <si>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</si>
  <si>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</si>
  <si>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</si>
  <si>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</si>
  <si>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</si>
  <si>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</si>
  <si>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</si>
  <si>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</si>
  <si>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</si>
  <si>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</si>
  <si>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</si>
  <si>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</si>
  <si>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</si>
  <si>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</si>
  <si>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</si>
  <si>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</si>
  <si>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</si>
  <si>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</si>
  <si>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</si>
  <si>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</si>
  <si>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</si>
  <si>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</si>
  <si>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</si>
  <si>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</si>
  <si>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</si>
  <si>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</si>
  <si>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</si>
  <si>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</si>
  <si>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</si>
  <si>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</si>
  <si>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</si>
  <si>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</si>
  <si>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</si>
  <si>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</si>
  <si>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</si>
  <si>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</si>
  <si>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</si>
  <si>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</si>
  <si>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</si>
  <si>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</si>
  <si>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</si>
  <si>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</si>
  <si>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</si>
  <si>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</si>
  <si>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</si>
  <si>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</si>
  <si>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</si>
  <si>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</si>
  <si>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</si>
  <si>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</si>
  <si>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</si>
  <si>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</si>
  <si>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</si>
  <si>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</si>
  <si>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</si>
  <si>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</si>
  <si>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</si>
  <si>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</si>
  <si>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</si>
  <si>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</si>
  <si>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</si>
  <si>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</si>
  <si>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</si>
  <si>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</si>
  <si>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</si>
  <si>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</si>
  <si>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</si>
  <si>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</si>
  <si>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</si>
  <si>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</si>
  <si>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</si>
  <si>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</si>
  <si>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</si>
  <si>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</si>
  <si>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</si>
  <si>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</si>
  <si>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</si>
  <si>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</si>
  <si>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</si>
  <si>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</si>
  <si>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</si>
  <si>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</si>
  <si>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</si>
  <si>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</si>
  <si>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</si>
  <si>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</si>
  <si>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</si>
  <si>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</si>
  <si>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</si>
  <si>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</si>
  <si>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</si>
  <si>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</si>
  <si>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</si>
  <si>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</si>
  <si>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</si>
  <si>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</si>
  <si>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</si>
  <si>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</si>
  <si>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</si>
  <si>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</si>
  <si>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</si>
  <si>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</si>
  <si>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</si>
  <si>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</si>
  <si>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</si>
  <si>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</si>
  <si>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</si>
  <si>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</si>
  <si>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</si>
  <si>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</si>
  <si>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</si>
  <si>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</si>
  <si>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</si>
  <si>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</si>
  <si>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</si>
  <si>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</si>
  <si>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</si>
  <si>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</si>
  <si>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</si>
  <si>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</si>
  <si>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</si>
  <si>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</si>
  <si>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</si>
  <si>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</si>
  <si>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</si>
  <si>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</si>
  <si>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</si>
  <si>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</si>
  <si>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</si>
  <si>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</si>
  <si>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</si>
  <si>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</si>
  <si>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</si>
  <si>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</si>
  <si>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</si>
  <si>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</si>
  <si>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</si>
  <si>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</si>
  <si>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</si>
  <si>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</si>
  <si>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</si>
  <si>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</si>
  <si>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</si>
  <si>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</si>
  <si>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</si>
  <si>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</si>
  <si>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</si>
  <si>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</si>
  <si>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</si>
  <si>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</si>
  <si>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</si>
  <si>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</si>
  <si>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</si>
  <si>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</si>
  <si>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</si>
  <si>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</si>
  <si>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</si>
  <si>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</si>
  <si>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</si>
  <si>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</si>
  <si>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</si>
  <si>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</si>
  <si>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</si>
  <si>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</si>
  <si>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</si>
  <si>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</si>
  <si>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</si>
  <si>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</si>
  <si>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</si>
  <si>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</si>
  <si>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</si>
  <si>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</si>
  <si>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</si>
  <si>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</si>
  <si>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</si>
  <si>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</si>
  <si>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</si>
  <si>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</si>
  <si>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</si>
  <si>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</si>
  <si>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</si>
  <si>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</si>
  <si>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</si>
  <si>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</si>
  <si>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</si>
  <si>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</si>
  <si>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</si>
  <si>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</si>
  <si>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</si>
  <si>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</si>
  <si>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</si>
  <si>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</si>
  <si>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</si>
  <si>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</si>
  <si>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</si>
  <si>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</si>
  <si>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</si>
  <si>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</si>
  <si>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</si>
  <si>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</si>
  <si>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</si>
  <si>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</si>
  <si>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</si>
  <si>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</si>
  <si>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</si>
  <si>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</si>
  <si>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</si>
  <si>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</si>
  <si>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</si>
  <si>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</si>
  <si>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</si>
  <si>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</si>
  <si>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</si>
  <si>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</si>
  <si>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</si>
  <si>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</si>
  <si>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</si>
  <si>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</si>
  <si>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</si>
  <si>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</si>
  <si>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</si>
  <si>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</si>
  <si>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</si>
  <si>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</si>
  <si>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</si>
  <si>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</si>
  <si>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</si>
  <si>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</si>
  <si>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</si>
  <si>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</si>
  <si>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</si>
  <si>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</si>
  <si>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</si>
  <si>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</si>
  <si>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</si>
  <si>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</si>
  <si>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</si>
  <si>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</si>
  <si>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</si>
  <si>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</si>
  <si>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</si>
  <si>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</si>
  <si>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</si>
  <si>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</si>
  <si>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</si>
  <si>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</si>
  <si>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</si>
  <si>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</si>
  <si>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</si>
  <si>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</si>
  <si>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</si>
  <si>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</si>
  <si>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</si>
  <si>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</si>
  <si>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</si>
  <si>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</si>
  <si>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</si>
  <si>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</si>
  <si>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</si>
  <si>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</si>
  <si>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</si>
  <si>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</si>
  <si>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</si>
  <si>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</si>
  <si>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</si>
  <si>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</si>
  <si>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</si>
  <si>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</si>
  <si>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</si>
  <si>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</si>
  <si>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</si>
  <si>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</si>
  <si>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</si>
  <si>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</si>
  <si>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</si>
  <si>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</si>
  <si>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</si>
  <si>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</si>
  <si>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</si>
  <si>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</si>
  <si>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</si>
  <si>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</si>
  <si>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</si>
  <si>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</si>
  <si>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</si>
  <si>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</si>
  <si>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</si>
  <si>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</si>
  <si>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</si>
  <si>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</si>
  <si>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</si>
  <si>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</si>
  <si>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</si>
  <si>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</si>
  <si>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</si>
  <si>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</si>
  <si>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</si>
  <si>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</si>
  <si>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</si>
  <si>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</si>
  <si>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</si>
  <si>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</si>
  <si>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</si>
  <si>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</si>
  <si>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</si>
  <si>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</si>
  <si>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</si>
  <si>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</si>
  <si>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</si>
  <si>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</si>
  <si>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</si>
  <si>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</si>
  <si>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</si>
  <si>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</si>
  <si>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</si>
  <si>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</si>
  <si>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</si>
  <si>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</si>
  <si>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</si>
  <si>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</si>
  <si>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</si>
  <si>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</si>
  <si>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</si>
  <si>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</si>
  <si>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</si>
  <si>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</si>
  <si>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</si>
  <si>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</si>
  <si>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</si>
  <si>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</si>
  <si>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</si>
  <si>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</si>
  <si>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</si>
  <si>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</si>
  <si>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</si>
  <si>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</si>
  <si>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</si>
  <si>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</si>
  <si>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</si>
  <si>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</si>
  <si>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</si>
  <si>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</si>
  <si>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</si>
  <si>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</si>
  <si>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</si>
  <si>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</si>
  <si>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</si>
  <si>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</si>
  <si>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</si>
  <si>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</si>
  <si>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</si>
  <si>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</si>
  <si>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</si>
  <si>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</si>
  <si>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</si>
  <si>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</si>
  <si>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</si>
  <si>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</si>
  <si>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</si>
  <si>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</si>
  <si>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</si>
  <si>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</si>
  <si>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</si>
  <si>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</si>
  <si>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</si>
  <si>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</si>
  <si>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</si>
  <si>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</si>
  <si>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</si>
  <si>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</si>
  <si>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</si>
  <si>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</si>
  <si>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</si>
  <si>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</si>
  <si>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</si>
  <si>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</si>
  <si>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</si>
  <si>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</si>
  <si>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</si>
  <si>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</si>
  <si>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</si>
  <si>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</si>
  <si>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</si>
  <si>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</si>
  <si>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</si>
  <si>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</si>
  <si>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</si>
  <si>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</si>
  <si>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</si>
  <si>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</si>
  <si>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</si>
  <si>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</si>
  <si>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</si>
  <si>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</si>
  <si>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</si>
  <si>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</si>
  <si>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</si>
  <si>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</si>
  <si>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</si>
  <si>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</si>
  <si>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</si>
  <si>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</si>
  <si>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</si>
  <si>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</si>
  <si>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</si>
  <si>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</si>
  <si>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</si>
  <si>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</si>
  <si>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</si>
  <si>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</si>
  <si>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</si>
  <si>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</si>
  <si>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</si>
  <si>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</si>
  <si>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</si>
  <si>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</si>
  <si>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</si>
  <si>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</si>
  <si>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</si>
  <si>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</si>
  <si>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</si>
  <si>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</si>
  <si>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</si>
  <si>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</si>
  <si>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</si>
  <si>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</si>
  <si>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</si>
  <si>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</si>
  <si>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</si>
  <si>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</si>
  <si>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</si>
  <si>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</si>
  <si>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</si>
  <si>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</si>
  <si>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</si>
  <si>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</si>
  <si>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</si>
  <si>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</si>
  <si>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</si>
  <si>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</si>
  <si>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</si>
  <si>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</si>
  <si>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</si>
  <si>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</si>
  <si>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</si>
  <si>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</si>
  <si>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</si>
  <si>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</si>
  <si>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</si>
  <si>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</si>
  <si>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</si>
  <si>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</si>
  <si>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</si>
  <si>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</si>
  <si>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</si>
  <si>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</si>
  <si>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</si>
  <si>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</si>
  <si>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</si>
  <si>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</si>
  <si>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</si>
  <si>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</si>
  <si>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</si>
  <si>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</si>
  <si>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</si>
  <si>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</si>
  <si>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</si>
  <si>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</si>
  <si>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</si>
  <si>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</si>
  <si>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</si>
  <si>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</si>
  <si>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</si>
  <si>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</si>
  <si>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</si>
  <si>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</si>
  <si>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</si>
  <si>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</si>
  <si>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</si>
  <si>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</si>
  <si>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</si>
  <si>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</si>
  <si>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</si>
  <si>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</si>
  <si>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</si>
  <si>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</si>
  <si>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</si>
  <si>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</si>
  <si>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</si>
  <si>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</si>
  <si>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</si>
  <si>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</si>
  <si>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</si>
  <si>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</si>
  <si>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</si>
  <si>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</si>
  <si>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</si>
  <si>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</si>
  <si>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</si>
  <si>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</si>
  <si>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</si>
  <si>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</si>
  <si>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</si>
  <si>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</si>
  <si>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</si>
  <si>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</si>
  <si>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</si>
  <si>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</si>
  <si>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</si>
  <si>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</si>
  <si>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</si>
  <si>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</si>
  <si>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</si>
  <si>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</si>
  <si>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</si>
  <si>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</si>
  <si>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</si>
  <si>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</si>
  <si>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</si>
  <si>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</si>
  <si>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</si>
  <si>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</si>
  <si>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</si>
  <si>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</si>
  <si>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</si>
  <si>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</si>
  <si>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</si>
  <si>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</si>
  <si>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</si>
  <si>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</si>
  <si>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</si>
  <si>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</si>
  <si>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</si>
  <si>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</si>
  <si>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</si>
  <si>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</si>
  <si>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</si>
  <si>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</si>
  <si>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</si>
  <si>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</si>
  <si>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</si>
  <si>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</si>
  <si>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</si>
  <si>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</si>
  <si>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</si>
  <si>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</si>
  <si>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</si>
  <si>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</si>
  <si>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</si>
  <si>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</si>
  <si>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</si>
  <si>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</si>
  <si>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</si>
  <si>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</si>
  <si>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</si>
  <si>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</si>
  <si>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</si>
  <si>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</si>
  <si>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</si>
  <si>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</si>
  <si>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</si>
  <si>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</si>
  <si>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</si>
  <si>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</si>
  <si>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</si>
  <si>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</si>
  <si>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</si>
  <si>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</si>
  <si>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</si>
  <si>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</si>
  <si>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</si>
  <si>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</si>
  <si>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</si>
  <si>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</si>
  <si>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</si>
  <si>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</si>
  <si>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</si>
  <si>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</si>
  <si>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</si>
  <si>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</si>
  <si>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</si>
  <si>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</si>
  <si>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</si>
  <si>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</si>
  <si>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</si>
  <si>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</si>
  <si>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</si>
  <si>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</si>
  <si>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</si>
  <si>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</si>
  <si>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</si>
  <si>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</si>
  <si>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</si>
  <si>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</si>
  <si>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</si>
  <si>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</si>
  <si>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</si>
  <si>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</si>
  <si>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</si>
  <si>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</si>
  <si>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</si>
  <si>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</si>
  <si>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</si>
  <si>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</si>
  <si>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</si>
  <si>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</si>
  <si>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</si>
  <si>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</si>
  <si>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</si>
  <si>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</si>
  <si>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</si>
  <si>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</si>
  <si>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</si>
  <si>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</si>
  <si>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</si>
  <si>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</si>
  <si>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</si>
  <si>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</si>
  <si>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</si>
  <si>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</si>
  <si>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</si>
  <si>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</si>
  <si>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</si>
  <si>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</si>
  <si>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</si>
  <si>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</si>
  <si>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</si>
  <si>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</si>
  <si>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</si>
  <si>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</si>
  <si>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</si>
  <si>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</si>
  <si>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</si>
  <si>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</si>
  <si>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</si>
  <si>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</si>
  <si>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</si>
  <si>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</si>
  <si>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</si>
  <si>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</si>
  <si>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</si>
  <si>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</si>
  <si>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</si>
  <si>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</si>
  <si>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</si>
  <si>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</si>
  <si>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</si>
  <si>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</si>
  <si>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</si>
  <si>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</si>
  <si>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</si>
  <si>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</si>
  <si>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</si>
  <si>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</si>
  <si>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</si>
  <si>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</si>
  <si>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</si>
  <si>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</si>
  <si>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</si>
  <si>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</si>
  <si>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</si>
  <si>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</si>
  <si>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</si>
  <si>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</si>
  <si>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</si>
  <si>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</si>
  <si>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</si>
  <si>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</si>
  <si>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</si>
  <si>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</si>
  <si>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</si>
  <si>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</si>
  <si>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</si>
  <si>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</si>
  <si>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</si>
  <si>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</si>
  <si>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</si>
  <si>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</si>
  <si>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</si>
  <si>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</si>
  <si>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</si>
  <si>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</si>
  <si>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</si>
  <si>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</si>
  <si>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</si>
  <si>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</si>
  <si>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</si>
  <si>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</si>
  <si>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</si>
  <si>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</si>
  <si>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</si>
  <si>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</si>
  <si>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</si>
  <si>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</si>
  <si>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</si>
  <si>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</si>
  <si>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</si>
  <si>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</si>
  <si>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</si>
  <si>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</si>
  <si>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</si>
  <si>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</si>
  <si>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</si>
  <si>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</si>
  <si>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</si>
  <si>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</si>
  <si>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</si>
  <si>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</si>
  <si>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</si>
  <si>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</si>
  <si>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</si>
  <si>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</si>
  <si>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</si>
  <si>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</si>
  <si>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</si>
  <si>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</si>
  <si>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</si>
  <si>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</si>
  <si>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</si>
  <si>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</si>
  <si>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</si>
  <si>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</si>
  <si>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</si>
  <si>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</si>
  <si>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</si>
  <si>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</si>
  <si>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</si>
  <si>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</si>
  <si>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</si>
  <si>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</si>
  <si>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</si>
  <si>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</si>
  <si>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</si>
  <si>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</si>
  <si>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</si>
  <si>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</si>
  <si>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</si>
  <si>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</si>
  <si>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</si>
  <si>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</si>
  <si>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</si>
  <si>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</si>
  <si>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</si>
  <si>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</si>
  <si>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</si>
  <si>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</si>
  <si>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</si>
  <si>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</si>
  <si>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</si>
  <si>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</si>
  <si>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</si>
  <si>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</si>
  <si>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</si>
  <si>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</si>
  <si>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</si>
  <si>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</si>
  <si>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</si>
  <si>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</si>
  <si>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</si>
  <si>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</si>
  <si>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</si>
  <si>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</si>
  <si>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</si>
  <si>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</si>
  <si>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</si>
  <si>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</si>
  <si>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</si>
  <si>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</si>
  <si>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</si>
  <si>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</si>
  <si>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</si>
  <si>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</si>
  <si>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</si>
  <si>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</si>
  <si>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</si>
  <si>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</si>
  <si>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</si>
  <si>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</si>
  <si>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</si>
  <si>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</si>
  <si>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</si>
  <si>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</si>
  <si>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</si>
  <si>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</si>
  <si>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</si>
  <si>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</si>
  <si>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</si>
  <si>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</si>
  <si>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</si>
  <si>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</si>
  <si>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</si>
  <si>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</si>
  <si>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</si>
  <si>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</si>
  <si>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</si>
  <si>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</si>
  <si>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</si>
  <si>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</si>
  <si>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</si>
  <si>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</si>
  <si>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</si>
  <si>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</si>
  <si>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</si>
  <si>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</si>
  <si>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</si>
  <si>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</si>
  <si>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</si>
  <si>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</si>
  <si>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</si>
  <si>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</si>
  <si>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</si>
  <si>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</si>
  <si>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</si>
  <si>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</si>
  <si>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</si>
  <si>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</si>
  <si>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</si>
  <si>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</si>
  <si>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</si>
  <si>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</si>
  <si>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</si>
  <si>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</si>
  <si>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</si>
  <si>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</si>
  <si>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</si>
  <si>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</si>
  <si>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</si>
  <si>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</si>
  <si>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</si>
  <si>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</si>
  <si>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</si>
  <si>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</si>
  <si>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</si>
  <si>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</si>
  <si>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</si>
  <si>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</si>
  <si>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</si>
  <si>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</si>
  <si>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</si>
  <si>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</si>
  <si>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</si>
  <si>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</si>
  <si>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</si>
  <si>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</si>
  <si>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</si>
  <si>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</si>
  <si>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</si>
  <si>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</si>
  <si>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</si>
  <si>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</si>
  <si>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</si>
  <si>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</si>
  <si>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</si>
  <si>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</si>
  <si>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</si>
  <si>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</si>
  <si>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</si>
  <si>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</si>
  <si>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</si>
  <si>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</si>
  <si>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</si>
  <si>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</si>
  <si>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</si>
  <si>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</si>
  <si>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</si>
  <si>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</si>
  <si>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</si>
  <si>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</si>
  <si>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</si>
  <si>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</si>
  <si>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</si>
  <si>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</si>
  <si>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</si>
  <si>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</si>
  <si>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</si>
  <si>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</si>
  <si>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</si>
  <si>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</si>
  <si>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</si>
  <si>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</si>
  <si>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</si>
  <si>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</si>
  <si>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</si>
  <si>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</si>
  <si>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</si>
  <si>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</si>
  <si>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</si>
  <si>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</si>
  <si>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</si>
  <si>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</si>
  <si>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</si>
  <si>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</si>
  <si>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</si>
  <si>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</si>
  <si>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</si>
  <si>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</si>
  <si>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</si>
  <si>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</si>
  <si>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</si>
  <si>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</si>
  <si>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</si>
  <si>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</si>
  <si>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</si>
  <si>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</si>
  <si>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</si>
  <si>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</si>
  <si>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</si>
  <si>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</si>
  <si>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</si>
  <si>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</si>
  <si>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</si>
  <si>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</si>
  <si>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</si>
  <si>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</si>
  <si>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</si>
  <si>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</si>
  <si>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</si>
  <si>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</si>
  <si>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</si>
  <si>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</si>
  <si>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</si>
  <si>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</si>
  <si>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</si>
  <si>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</si>
  <si>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</si>
  <si>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</si>
  <si>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</si>
  <si>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</si>
  <si>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</si>
  <si>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</si>
  <si>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</si>
  <si>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</si>
  <si>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</si>
  <si>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</si>
  <si>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</si>
  <si>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</si>
  <si>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</si>
  <si>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</si>
  <si>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</si>
  <si>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</si>
  <si>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</si>
  <si>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</si>
  <si>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</si>
  <si>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</si>
  <si>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</si>
  <si>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</si>
  <si>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</si>
  <si>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</si>
  <si>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</si>
  <si>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</si>
  <si>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</si>
  <si>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</si>
  <si>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</si>
  <si>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</si>
  <si>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</si>
  <si>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</si>
  <si>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</si>
  <si>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</si>
  <si>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</si>
  <si>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</si>
  <si>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</si>
  <si>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</si>
  <si>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</si>
  <si>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</si>
  <si>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</si>
  <si>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</si>
  <si>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</si>
  <si>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</si>
  <si>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</si>
  <si>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</si>
  <si>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</si>
  <si>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</si>
  <si>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</si>
  <si>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</si>
  <si>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</si>
  <si>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</si>
  <si>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</si>
  <si>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</si>
  <si>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</si>
  <si>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</si>
  <si>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</si>
  <si>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</si>
  <si>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</si>
  <si>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</si>
  <si>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</si>
  <si>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</si>
  <si>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</si>
  <si>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</si>
  <si>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</si>
  <si>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</si>
  <si>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</si>
  <si>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</si>
  <si>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</si>
  <si>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</si>
  <si>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</si>
  <si>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</si>
  <si>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</si>
  <si>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</si>
  <si>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</si>
  <si>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</si>
  <si>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</si>
  <si>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</si>
  <si>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</si>
  <si>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</si>
  <si>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</si>
  <si>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</si>
  <si>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</si>
  <si>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</si>
  <si>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</si>
  <si>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</si>
  <si>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</si>
  <si>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</si>
  <si>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</si>
  <si>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</si>
  <si>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</si>
  <si>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</si>
  <si>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</si>
  <si>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</si>
  <si>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</si>
  <si>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</si>
  <si>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</si>
  <si>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</si>
  <si>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</si>
  <si>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</si>
  <si>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</si>
  <si>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</si>
  <si>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</si>
  <si>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</si>
  <si>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</si>
  <si>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</si>
  <si>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</si>
  <si>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</si>
  <si>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</si>
  <si>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</si>
  <si>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</si>
  <si>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</si>
  <si>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</si>
  <si>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</si>
  <si>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</si>
  <si>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</si>
  <si>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</si>
  <si>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</si>
  <si>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</si>
  <si>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</si>
  <si>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</si>
  <si>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</si>
  <si>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</si>
  <si>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</si>
  <si>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</si>
  <si>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</si>
  <si>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</si>
  <si>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</si>
  <si>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</si>
  <si>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</si>
  <si>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</si>
  <si>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</si>
  <si>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</si>
  <si>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</si>
  <si>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</si>
  <si>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</si>
  <si>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</si>
  <si>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</si>
  <si>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</si>
  <si>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</si>
  <si>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</si>
  <si>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</si>
  <si>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</si>
  <si>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</si>
  <si>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</si>
  <si>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</si>
  <si>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</si>
  <si>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</si>
  <si>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</si>
  <si>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</si>
  <si>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</si>
  <si>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</si>
  <si>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</si>
  <si>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</si>
  <si>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</si>
  <si>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</si>
  <si>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</si>
  <si>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</si>
  <si>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</si>
  <si>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</si>
  <si>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</si>
  <si>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</si>
  <si>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</si>
  <si>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</si>
  <si>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</si>
  <si>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</si>
  <si>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</si>
  <si>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</si>
  <si>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</si>
  <si>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</si>
  <si>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</si>
  <si>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</si>
  <si>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</si>
  <si>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</si>
  <si>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</si>
  <si>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</si>
  <si>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</si>
  <si>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</si>
  <si>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</si>
  <si>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</si>
  <si>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</si>
  <si>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</si>
  <si>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</si>
  <si>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</si>
  <si>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</si>
  <si>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</si>
  <si>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</si>
  <si>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</si>
  <si>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</si>
  <si>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</si>
  <si>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</si>
  <si>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</si>
  <si>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</si>
  <si>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</si>
  <si>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</si>
  <si>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</si>
  <si>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</si>
  <si>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</si>
  <si>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</si>
  <si>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</si>
  <si>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</si>
  <si>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</si>
  <si>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</si>
  <si>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</si>
  <si>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</si>
  <si>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</si>
  <si>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</si>
  <si>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</si>
  <si>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</si>
  <si>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</si>
  <si>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</si>
  <si>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</si>
  <si>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</si>
  <si>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</si>
  <si>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</si>
  <si>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</si>
  <si>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</si>
  <si>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</si>
  <si>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</si>
  <si>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</si>
  <si>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</si>
  <si>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</si>
  <si>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</si>
  <si>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</si>
  <si>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</si>
  <si>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</si>
  <si>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</si>
  <si>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</si>
  <si>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</si>
  <si>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</si>
  <si>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</si>
  <si>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</si>
  <si>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</si>
  <si>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</si>
  <si>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</si>
  <si>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</si>
  <si>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</si>
  <si>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</si>
  <si>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</si>
  <si>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</si>
  <si>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</si>
  <si>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</si>
  <si>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</si>
  <si>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</si>
  <si>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</si>
  <si>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</si>
  <si>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</si>
  <si>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</si>
  <si>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</si>
  <si>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</si>
  <si>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</si>
  <si>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</si>
  <si>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</si>
  <si>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</si>
  <si>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</si>
  <si>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</si>
  <si>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</si>
  <si>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</si>
  <si>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</si>
  <si>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</si>
  <si>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</si>
  <si>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</si>
  <si>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</si>
  <si>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</si>
  <si>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</si>
  <si>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</si>
  <si>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</si>
  <si>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</si>
  <si>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</si>
  <si>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</si>
  <si>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</si>
  <si>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</si>
  <si>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</si>
  <si>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</si>
  <si>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</si>
  <si>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</si>
  <si>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</si>
  <si>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</si>
  <si>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</si>
  <si>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</si>
  <si>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</si>
  <si>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</si>
  <si>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</si>
  <si>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</si>
  <si>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</si>
  <si>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</si>
  <si>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</si>
  <si>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</si>
  <si>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</si>
  <si>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</si>
  <si>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</si>
  <si>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</si>
  <si>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</si>
  <si>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</si>
  <si>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</si>
  <si>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</si>
  <si>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</si>
  <si>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</si>
  <si>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</si>
  <si>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</si>
  <si>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</si>
  <si>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</si>
  <si>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</si>
  <si>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</si>
  <si>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</si>
  <si>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</si>
  <si>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</si>
  <si>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</si>
  <si>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</si>
  <si>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</si>
  <si>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</si>
  <si>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</si>
  <si>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</si>
  <si>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</si>
  <si>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</si>
  <si>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</si>
  <si>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</si>
  <si>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</si>
  <si>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</si>
  <si>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</si>
  <si>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</si>
  <si>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</si>
  <si>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</si>
  <si>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</si>
  <si>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</si>
  <si>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</si>
  <si>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</si>
  <si>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</si>
  <si>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</si>
  <si>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</si>
  <si>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</si>
  <si>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</si>
  <si>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</si>
  <si>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</si>
  <si>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</si>
  <si>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</si>
  <si>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</si>
  <si>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</si>
  <si>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</si>
  <si>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</si>
  <si>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</si>
  <si>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</si>
  <si>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</si>
  <si>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</si>
  <si>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</si>
  <si>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</si>
  <si>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</si>
  <si>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</si>
  <si>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</si>
  <si>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</si>
  <si>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</si>
  <si>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</si>
  <si>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</si>
  <si>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</si>
  <si>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</si>
  <si>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</si>
  <si>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</si>
  <si>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</si>
  <si>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</si>
  <si>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</si>
  <si>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</si>
  <si>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</si>
  <si>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</si>
  <si>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</si>
  <si>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</si>
  <si>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</si>
  <si>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</si>
  <si>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</si>
  <si>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</si>
  <si>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</si>
  <si>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</si>
  <si>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</si>
  <si>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</si>
  <si>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</si>
  <si>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</si>
  <si>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</si>
  <si>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</si>
  <si>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</si>
  <si>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</si>
  <si>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</si>
  <si>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</si>
  <si>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</si>
  <si>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</si>
  <si>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</si>
  <si>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</si>
  <si>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</si>
  <si>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</si>
  <si>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</si>
  <si>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</si>
  <si>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</si>
  <si>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</si>
  <si>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</si>
  <si>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</si>
  <si>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</si>
  <si>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</si>
  <si>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</si>
  <si>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</si>
  <si>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</si>
  <si>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</si>
  <si>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</si>
  <si>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</si>
  <si>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</si>
  <si>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</si>
  <si>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</si>
  <si>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</si>
  <si>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</si>
  <si>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</si>
  <si>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</si>
  <si>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</si>
  <si>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</si>
  <si>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</si>
  <si>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</si>
  <si>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</si>
  <si>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</si>
  <si>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</si>
  <si>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</si>
  <si>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</si>
  <si>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</si>
  <si>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</si>
  <si>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</si>
  <si>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</si>
  <si>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</si>
  <si>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</si>
  <si>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</si>
  <si>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</si>
  <si>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</si>
  <si>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</si>
  <si>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</si>
  <si>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</si>
  <si>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</si>
  <si>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</si>
  <si>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</si>
  <si>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</si>
  <si>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</si>
  <si>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</si>
  <si>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</si>
  <si>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</si>
  <si>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</si>
  <si>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</si>
  <si>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</si>
  <si>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</si>
  <si>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</si>
  <si>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</si>
  <si>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</si>
  <si>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</si>
  <si>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</si>
  <si>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</si>
  <si>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</si>
  <si>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</si>
  <si>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</si>
  <si>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</si>
  <si>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</si>
  <si>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</si>
  <si>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</si>
  <si>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</si>
  <si>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</si>
  <si>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</si>
  <si>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</si>
  <si>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</si>
  <si>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</si>
  <si>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</si>
  <si>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</si>
  <si>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</si>
  <si>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</si>
  <si>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</si>
  <si>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</si>
  <si>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</si>
  <si>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</si>
  <si>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</si>
  <si>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</si>
  <si>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</si>
  <si>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</si>
  <si>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</si>
  <si>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</si>
  <si>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</si>
  <si>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</si>
  <si>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</si>
  <si>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</si>
  <si>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</si>
  <si>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</si>
  <si>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</si>
  <si>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</si>
  <si>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</si>
  <si>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</si>
  <si>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</si>
  <si>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</si>
  <si>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</si>
  <si>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</si>
  <si>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</si>
  <si>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</si>
  <si>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</si>
  <si>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</si>
  <si>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</si>
  <si>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</si>
  <si>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</si>
  <si>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</si>
  <si>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</si>
  <si>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</si>
  <si>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</si>
  <si>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</si>
  <si>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</si>
  <si>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</si>
  <si>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</si>
  <si>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</si>
  <si>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</si>
  <si>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</si>
  <si>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</si>
  <si>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</si>
  <si>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</si>
  <si>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</si>
  <si>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</si>
  <si>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</si>
  <si>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</si>
  <si>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</si>
  <si>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</si>
  <si>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</si>
  <si>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</si>
  <si>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</si>
  <si>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</si>
  <si>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</si>
  <si>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</si>
  <si>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</si>
  <si>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</si>
  <si>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</si>
  <si>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</si>
  <si>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</si>
  <si>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</si>
  <si>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</si>
  <si>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</si>
  <si>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</si>
  <si>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</si>
  <si>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</si>
  <si>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</si>
  <si>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</si>
  <si>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</si>
  <si>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</si>
  <si>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</si>
  <si>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</si>
  <si>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</si>
  <si>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</si>
  <si>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</si>
  <si>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</si>
  <si>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</si>
  <si>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</si>
  <si>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</si>
  <si>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</si>
  <si>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</si>
  <si>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</si>
  <si>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</si>
  <si>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</si>
  <si>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</si>
  <si>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</si>
  <si>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</si>
  <si>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</si>
  <si>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</si>
  <si>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</si>
  <si>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</si>
  <si>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</si>
  <si>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</si>
  <si>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</si>
  <si>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</si>
  <si>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</si>
  <si>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</si>
  <si>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</si>
  <si>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</si>
  <si>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</si>
  <si>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</si>
  <si>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</si>
  <si>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</si>
  <si>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</si>
  <si>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</si>
  <si>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</si>
  <si>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</si>
  <si>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</si>
  <si>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</si>
  <si>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</si>
  <si>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</si>
  <si>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</si>
  <si>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</si>
  <si>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</si>
  <si>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</si>
  <si>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</si>
  <si>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</si>
  <si>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</si>
  <si>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</si>
  <si>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</si>
  <si>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</si>
  <si>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</si>
  <si>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</si>
  <si>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</si>
  <si>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</si>
  <si>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</si>
  <si>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</si>
  <si>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</si>
  <si>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</si>
  <si>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</si>
  <si>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</si>
  <si>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</si>
  <si>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</si>
  <si>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</si>
  <si>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</si>
  <si>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</si>
  <si>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</si>
  <si>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</si>
  <si>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</si>
  <si>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</si>
  <si>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</si>
  <si>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</si>
  <si>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</si>
  <si>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</si>
  <si>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</si>
  <si>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</si>
  <si>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</si>
  <si>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</si>
  <si>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</si>
  <si>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</si>
  <si>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</si>
  <si>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</si>
  <si>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</si>
  <si>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</si>
  <si>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</si>
  <si>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</si>
  <si>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</si>
  <si>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</si>
  <si>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</si>
  <si>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</si>
  <si>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</si>
  <si>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</si>
  <si>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</si>
  <si>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</si>
  <si>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</si>
  <si>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</si>
  <si>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</si>
  <si>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</si>
  <si>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</si>
  <si>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</si>
  <si>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</si>
  <si>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</si>
  <si>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</si>
  <si>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</si>
  <si>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</si>
  <si>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</si>
  <si>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</si>
  <si>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</si>
  <si>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</si>
  <si>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</si>
  <si>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</si>
  <si>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</si>
  <si>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</si>
  <si>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</si>
  <si>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</si>
  <si>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</si>
  <si>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</si>
  <si>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</si>
  <si>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</si>
  <si>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</si>
  <si>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</si>
  <si>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</si>
  <si>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</si>
  <si>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</si>
  <si>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</si>
  <si>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</si>
  <si>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</si>
  <si>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</si>
  <si>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</si>
  <si>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</si>
  <si>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</si>
  <si>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</si>
  <si>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</si>
  <si>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</si>
  <si>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</si>
  <si>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</si>
  <si>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</si>
  <si>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</si>
  <si>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</si>
  <si>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</si>
  <si>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</si>
  <si>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</si>
  <si>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</si>
  <si>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</si>
  <si>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</si>
  <si>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</si>
  <si>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</si>
  <si>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</si>
  <si>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</si>
  <si>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</si>
  <si>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</si>
  <si>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</si>
  <si>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</si>
  <si>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</si>
  <si>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</si>
  <si>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</si>
  <si>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</si>
  <si>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</si>
  <si>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</si>
  <si>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</si>
  <si>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</si>
  <si>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</si>
  <si>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</si>
  <si>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</si>
  <si>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</si>
  <si>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</si>
  <si>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</si>
  <si>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</si>
  <si>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</si>
  <si>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</si>
  <si>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</si>
  <si>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</si>
  <si>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</si>
  <si>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</si>
  <si>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</si>
  <si>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</si>
  <si>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</si>
  <si>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</si>
  <si>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</si>
  <si>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</si>
  <si>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</si>
  <si>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</si>
  <si>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</si>
  <si>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</si>
  <si>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</si>
  <si>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</si>
  <si>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</si>
  <si>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</si>
  <si>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</si>
  <si>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</si>
  <si>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</si>
  <si>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</si>
  <si>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</si>
  <si>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</si>
  <si>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</si>
  <si>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</si>
  <si>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</si>
  <si>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</si>
  <si>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</si>
  <si>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</si>
  <si>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</si>
  <si>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</si>
  <si>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</si>
  <si>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</si>
  <si>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</si>
  <si>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</si>
  <si>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</si>
  <si>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</si>
  <si>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</si>
  <si>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</si>
  <si>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</si>
  <si>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</si>
  <si>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</si>
  <si>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</si>
  <si>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</si>
  <si>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</si>
  <si>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</si>
  <si>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</si>
  <si>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</si>
  <si>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</si>
  <si>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</si>
  <si>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</si>
  <si>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</si>
  <si>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</si>
  <si>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</si>
  <si>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</si>
  <si>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</si>
  <si>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</si>
  <si>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</si>
  <si>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</si>
  <si>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</si>
  <si>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</si>
  <si>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</si>
  <si>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</si>
  <si>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</si>
  <si>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</si>
  <si>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</si>
  <si>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</si>
  <si>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</si>
  <si>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</si>
  <si>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</si>
  <si>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</si>
  <si>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</si>
  <si>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</si>
  <si>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</si>
  <si>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</si>
  <si>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</si>
  <si>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</si>
  <si>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</si>
  <si>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</si>
  <si>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</si>
  <si>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</si>
  <si>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</si>
  <si>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</si>
  <si>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</si>
  <si>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</si>
  <si>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</si>
  <si>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</si>
  <si>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</si>
  <si>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</si>
  <si>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</si>
  <si>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</si>
  <si>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</si>
  <si>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</si>
  <si>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</si>
  <si>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</si>
  <si>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</si>
  <si>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</si>
  <si>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</si>
  <si>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</si>
  <si>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</si>
  <si>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</si>
  <si>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</si>
  <si>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</si>
  <si>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</si>
  <si>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</si>
  <si>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</si>
  <si>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</si>
  <si>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</si>
  <si>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</si>
  <si>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</si>
  <si>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</si>
  <si>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</si>
  <si>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</si>
  <si>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</si>
  <si>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</si>
  <si>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</si>
  <si>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</si>
  <si>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</si>
  <si>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</si>
  <si>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</si>
  <si>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</si>
  <si>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</si>
  <si>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</si>
  <si>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</si>
  <si>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</si>
  <si>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</si>
  <si>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</si>
  <si>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</si>
  <si>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</si>
  <si>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</si>
  <si>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</si>
  <si>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</si>
  <si>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</si>
  <si>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</si>
  <si>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</si>
  <si>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</si>
  <si>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</si>
  <si>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</si>
  <si>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</si>
  <si>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</si>
  <si>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</si>
  <si>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</si>
  <si>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</si>
  <si>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</si>
  <si>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</si>
  <si>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</si>
  <si>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</si>
  <si>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</si>
  <si>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</si>
  <si>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</si>
  <si>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</si>
  <si>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</si>
  <si>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</si>
  <si>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</si>
  <si>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</si>
  <si>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</si>
  <si>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</si>
  <si>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</si>
  <si>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</si>
  <si>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</si>
  <si>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</si>
  <si>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</si>
  <si>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</si>
  <si>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</si>
  <si>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</si>
  <si>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</si>
  <si>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</si>
  <si>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</si>
  <si>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</si>
  <si>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</si>
  <si>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</si>
  <si>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</si>
  <si>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</si>
  <si>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</si>
  <si>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</si>
  <si>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</si>
  <si>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</si>
  <si>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</si>
  <si>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</si>
  <si>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</si>
  <si>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</si>
  <si>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</si>
  <si>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</si>
  <si>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</si>
  <si>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</si>
  <si>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</si>
  <si>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</si>
  <si>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</si>
  <si>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</si>
  <si>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</si>
  <si>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</si>
  <si>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</si>
  <si>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</si>
  <si>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</si>
  <si>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</si>
  <si>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</si>
  <si>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</si>
  <si>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</si>
  <si>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</si>
  <si>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</si>
  <si>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</si>
  <si>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</si>
  <si>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</si>
  <si>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</si>
  <si>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</si>
  <si>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</si>
  <si>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</si>
  <si>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</si>
  <si>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</si>
  <si>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</si>
  <si>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</si>
  <si>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</si>
  <si>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</si>
  <si>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</si>
  <si>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</si>
  <si>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</si>
  <si>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</si>
  <si>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</si>
  <si>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</si>
  <si>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</si>
  <si>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</si>
  <si>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</si>
  <si>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</si>
  <si>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</si>
  <si>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</si>
  <si>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</si>
  <si>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</si>
  <si>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</si>
  <si>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</si>
  <si>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</si>
  <si>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</si>
  <si>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</si>
  <si>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</si>
  <si>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</si>
  <si>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</si>
  <si>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</si>
  <si>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</si>
  <si>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</si>
  <si>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</si>
  <si>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</si>
  <si>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</si>
  <si>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</si>
  <si>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</si>
  <si>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</si>
  <si>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</si>
  <si>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</si>
  <si>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</si>
  <si>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</si>
  <si>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</si>
  <si>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</si>
  <si>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</si>
  <si>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</si>
  <si>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</si>
  <si>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</si>
  <si>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</si>
  <si>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</si>
  <si>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</si>
  <si>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</si>
  <si>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</si>
  <si>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</si>
  <si>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</si>
  <si>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</si>
  <si>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</si>
  <si>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</si>
  <si>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</si>
  <si>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</si>
  <si>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</si>
  <si>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</si>
  <si>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</si>
  <si>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</si>
  <si>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</si>
  <si>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</si>
  <si>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</si>
  <si>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</si>
  <si>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</si>
  <si>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</si>
  <si>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</si>
  <si>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</si>
  <si>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</si>
  <si>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</si>
  <si>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</si>
  <si>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</si>
  <si>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</si>
  <si>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</si>
  <si>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</si>
  <si>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</si>
  <si>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</si>
  <si>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</si>
  <si>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</si>
  <si>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</si>
  <si>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</si>
  <si>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</si>
  <si>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</si>
  <si>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</si>
  <si>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</si>
  <si>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</si>
  <si>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</si>
  <si>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</si>
  <si>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</si>
  <si>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</si>
  <si>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</si>
  <si>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</si>
  <si>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</si>
  <si>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</si>
  <si>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</si>
  <si>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</si>
  <si>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</si>
  <si>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</si>
  <si>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</si>
  <si>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</si>
  <si>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</si>
  <si>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</si>
  <si>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</si>
  <si>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</si>
  <si>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</si>
  <si>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</si>
  <si>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</si>
  <si>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</si>
  <si>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</si>
  <si>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</si>
  <si>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</si>
  <si>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</si>
  <si>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</si>
  <si>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</si>
  <si>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</si>
  <si>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</si>
  <si>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</si>
  <si>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</si>
  <si>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</si>
  <si>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</si>
  <si>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</si>
  <si>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</si>
  <si>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</si>
  <si>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</si>
  <si>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</si>
  <si>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</si>
  <si>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</si>
  <si>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</si>
  <si>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</si>
  <si>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</si>
  <si>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</si>
  <si>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</si>
  <si>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</si>
  <si>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</si>
  <si>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</si>
  <si>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</si>
  <si>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</si>
  <si>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</si>
  <si>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</si>
  <si>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</si>
  <si>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</si>
  <si>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</si>
  <si>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</si>
  <si>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</si>
  <si>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</si>
  <si>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</si>
  <si>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</si>
  <si>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</si>
  <si>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</si>
  <si>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</si>
  <si>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</si>
  <si>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</si>
  <si>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</si>
  <si>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</si>
  <si>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</si>
  <si>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</si>
  <si>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</si>
  <si>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</si>
  <si>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</si>
  <si>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</si>
  <si>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</si>
  <si>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</si>
  <si>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</si>
  <si>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</si>
  <si>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</si>
  <si>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</si>
  <si>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</si>
  <si>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</si>
  <si>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</si>
  <si>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</si>
  <si>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</si>
  <si>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</si>
  <si>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</si>
  <si>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</si>
  <si>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</si>
  <si>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</si>
  <si>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</si>
  <si>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</si>
  <si>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</si>
  <si>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</si>
  <si>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</si>
  <si>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</si>
  <si>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</si>
  <si>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</si>
  <si>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</si>
  <si>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</si>
  <si>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</si>
  <si>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</si>
  <si>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</si>
  <si>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</si>
  <si>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</si>
  <si>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</si>
  <si>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</si>
  <si>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</si>
  <si>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</si>
  <si>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</si>
  <si>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</si>
  <si>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</si>
  <si>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</si>
  <si>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</si>
  <si>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</si>
  <si>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</si>
  <si>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</si>
  <si>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</si>
  <si>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</si>
  <si>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</si>
  <si>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</si>
  <si>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</si>
  <si>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</si>
  <si>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</si>
  <si>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</si>
  <si>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</si>
  <si>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</si>
  <si>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</si>
  <si>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</si>
  <si>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</si>
  <si>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</si>
  <si>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</si>
  <si>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</si>
  <si>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</si>
  <si>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</si>
  <si>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</si>
  <si>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</si>
  <si>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</si>
  <si>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</si>
  <si>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</si>
  <si>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</si>
  <si>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</si>
  <si>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</si>
  <si>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</si>
  <si>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</si>
  <si>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</si>
  <si>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</si>
  <si>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</si>
  <si>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</si>
  <si>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</si>
  <si>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</si>
  <si>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</si>
  <si>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</si>
  <si>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</si>
  <si>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</si>
  <si>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</si>
  <si>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</si>
  <si>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</si>
  <si>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</si>
  <si>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</si>
  <si>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</si>
  <si>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</si>
  <si>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</si>
  <si>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</si>
  <si>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</si>
  <si>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</si>
  <si>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</si>
  <si>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</si>
  <si>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</si>
  <si>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</si>
  <si>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</si>
  <si>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</si>
  <si>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</si>
  <si>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</si>
  <si>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</si>
  <si>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</si>
  <si>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</si>
  <si>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</si>
  <si>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</si>
  <si>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</si>
  <si>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</si>
  <si>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</si>
  <si>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</si>
  <si>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</si>
  <si>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</si>
  <si>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</si>
  <si>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</si>
  <si>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</si>
  <si>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</si>
  <si>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</si>
  <si>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</si>
  <si>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</si>
  <si>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</si>
  <si>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</si>
  <si>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</si>
  <si>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</si>
  <si>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</si>
  <si>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</si>
  <si>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</si>
  <si>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</si>
  <si>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</si>
  <si>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</si>
  <si>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</si>
  <si>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</si>
  <si>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</si>
  <si>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</si>
  <si>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</si>
  <si>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</si>
  <si>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</si>
  <si>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</si>
  <si>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</si>
  <si>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</si>
  <si>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</si>
  <si>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</si>
  <si>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</si>
  <si>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</si>
  <si>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</si>
  <si>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</si>
  <si>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</si>
  <si>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</si>
  <si>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</si>
  <si>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</si>
  <si>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</si>
  <si>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</si>
  <si>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</si>
  <si>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</si>
  <si>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</si>
  <si>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</si>
  <si>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</si>
  <si>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</si>
  <si>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</si>
  <si>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</si>
  <si>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</si>
  <si>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</si>
  <si>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</si>
  <si>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</si>
  <si>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</si>
  <si>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</si>
  <si>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</si>
  <si>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</si>
  <si>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</si>
  <si>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</si>
  <si>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</si>
  <si>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</si>
  <si>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</si>
  <si>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</si>
  <si>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</si>
  <si>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</si>
  <si>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</si>
  <si>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</si>
  <si>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</si>
  <si>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</si>
  <si>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</si>
  <si>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</si>
  <si>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</si>
  <si>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</si>
  <si>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</si>
  <si>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</si>
  <si>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</si>
  <si>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</si>
  <si>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</si>
  <si>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</si>
  <si>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</si>
  <si>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</si>
  <si>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</si>
  <si>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</si>
  <si>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</si>
  <si>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</si>
  <si>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</si>
  <si>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</si>
  <si>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</si>
  <si>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</si>
  <si>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</si>
  <si>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</si>
  <si>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</si>
  <si>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</si>
  <si>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</si>
  <si>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</si>
  <si>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</si>
  <si>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</si>
  <si>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</si>
  <si>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</si>
  <si>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</si>
  <si>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</si>
  <si>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</si>
  <si>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</si>
  <si>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</si>
  <si>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</si>
  <si>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</si>
  <si>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</si>
  <si>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</si>
  <si>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</si>
  <si>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</si>
  <si>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</si>
  <si>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</si>
  <si>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</si>
  <si>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</si>
  <si>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</si>
  <si>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</si>
  <si>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</si>
  <si>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</si>
  <si>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</si>
  <si>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</si>
  <si>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</si>
  <si>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</si>
  <si>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</si>
  <si>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</si>
  <si>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</si>
  <si>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</si>
  <si>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</si>
  <si>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</si>
  <si>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</si>
  <si>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</si>
  <si>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</si>
  <si>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</si>
  <si>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</si>
  <si>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</si>
  <si>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</si>
  <si>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</si>
  <si>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</si>
  <si>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</si>
  <si>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</si>
  <si>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</si>
  <si>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</si>
  <si>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</si>
  <si>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</si>
  <si>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</si>
  <si>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</si>
  <si>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</si>
  <si>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</si>
  <si>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</si>
  <si>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</si>
  <si>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</si>
  <si>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</si>
  <si>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</si>
  <si>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</si>
  <si>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</si>
  <si>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</si>
  <si>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</si>
  <si>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</si>
  <si>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</si>
  <si>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</si>
  <si>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</si>
  <si>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</si>
  <si>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</si>
  <si>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</si>
  <si>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</si>
  <si>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</si>
  <si>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</si>
  <si>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</si>
  <si>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</si>
  <si>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</si>
  <si>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</si>
  <si>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</si>
  <si>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</si>
  <si>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</si>
  <si>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</si>
  <si>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</si>
  <si>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</si>
  <si>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</si>
  <si>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</si>
  <si>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</si>
  <si>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</si>
  <si>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</si>
  <si>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</si>
  <si>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</si>
  <si>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</si>
  <si>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</si>
  <si>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</si>
  <si>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</si>
  <si>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</si>
  <si>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</si>
  <si>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</si>
  <si>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</si>
  <si>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</si>
  <si>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</si>
  <si>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</si>
  <si>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</si>
  <si>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</si>
  <si>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</si>
  <si>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</si>
  <si>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</si>
  <si>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</si>
  <si>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</si>
  <si>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</si>
  <si>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</si>
  <si>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</si>
  <si>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</si>
  <si>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</si>
  <si>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</si>
  <si>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</si>
  <si>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</si>
  <si>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</si>
  <si>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</si>
  <si>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</si>
  <si>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</si>
  <si>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</si>
  <si>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</si>
  <si>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</si>
  <si>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</si>
  <si>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</si>
  <si>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</si>
  <si>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</si>
  <si>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</si>
  <si>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</si>
  <si>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</si>
  <si>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</si>
  <si>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</si>
  <si>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</si>
  <si>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</si>
  <si>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</si>
  <si>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</si>
  <si>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</si>
  <si>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</si>
  <si>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</si>
  <si>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</si>
  <si>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</si>
  <si>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</si>
  <si>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</si>
  <si>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</si>
  <si>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</si>
  <si>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</si>
  <si>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</si>
  <si>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</si>
  <si>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</si>
  <si>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</si>
  <si>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</si>
  <si>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</si>
  <si>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</si>
  <si>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</si>
  <si>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</si>
  <si>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</si>
  <si>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</si>
  <si>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</si>
  <si>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</si>
  <si>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</si>
  <si>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</si>
  <si>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</si>
  <si>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</si>
  <si>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</si>
  <si>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</si>
  <si>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</si>
  <si>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</si>
  <si>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</si>
  <si>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</si>
  <si>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</si>
  <si>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</si>
  <si>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</si>
  <si>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</si>
  <si>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</si>
  <si>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</si>
  <si>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</si>
  <si>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</si>
  <si>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</si>
  <si>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</si>
  <si>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</si>
  <si>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</si>
  <si>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</si>
  <si>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</si>
  <si>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</si>
  <si>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</si>
  <si>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</si>
  <si>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</si>
  <si>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</si>
  <si>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</si>
  <si>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</si>
  <si>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</si>
  <si>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</si>
  <si>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</si>
  <si>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</si>
  <si>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</si>
  <si>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</si>
  <si>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</si>
  <si>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</si>
  <si>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</si>
  <si>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</si>
  <si>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</si>
  <si>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</si>
  <si>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</si>
  <si>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</si>
  <si>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</si>
  <si>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</si>
  <si>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</si>
  <si>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</si>
  <si>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</si>
  <si>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</si>
  <si>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</si>
  <si>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</si>
  <si>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</si>
  <si>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</si>
  <si>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</si>
  <si>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</si>
  <si>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</si>
  <si>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</si>
  <si>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</si>
  <si>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</si>
  <si>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</si>
  <si>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</si>
  <si>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</si>
  <si>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</si>
  <si>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</si>
  <si>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</si>
  <si>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</si>
  <si>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</si>
  <si>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</si>
  <si>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</si>
  <si>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</si>
  <si>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</si>
  <si>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</si>
  <si>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</si>
  <si>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</si>
  <si>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</si>
  <si>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</si>
  <si>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</si>
  <si>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</si>
  <si>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</si>
  <si>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</si>
  <si>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</si>
  <si>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</si>
  <si>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</si>
  <si>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</si>
  <si>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</si>
  <si>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</si>
  <si>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</si>
  <si>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</si>
  <si>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</si>
  <si>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</si>
  <si>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</si>
  <si>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</si>
  <si>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</si>
  <si>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</si>
  <si>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</si>
  <si>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</si>
  <si>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</si>
  <si>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</si>
  <si>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</si>
  <si>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</si>
  <si>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</si>
  <si>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</si>
  <si>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</si>
  <si>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</si>
  <si>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</si>
  <si>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</si>
  <si>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</si>
  <si>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</si>
  <si>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</si>
  <si>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</si>
  <si>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</si>
  <si>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</si>
  <si>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</si>
  <si>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</si>
  <si>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</si>
  <si>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</si>
  <si>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</si>
  <si>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</si>
  <si>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</si>
  <si>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</si>
  <si>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</si>
  <si>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</si>
  <si>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</si>
  <si>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</si>
  <si>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</si>
  <si>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</si>
  <si>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</si>
  <si>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</si>
  <si>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</si>
  <si>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</si>
  <si>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</si>
  <si>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</si>
  <si>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</si>
  <si>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</si>
  <si>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</si>
  <si>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</si>
  <si>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</si>
  <si>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</si>
  <si>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</si>
  <si>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</si>
  <si>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</si>
  <si>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</si>
  <si>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</si>
  <si>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</si>
  <si>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</si>
  <si>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</si>
  <si>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</si>
  <si>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</si>
  <si>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</si>
  <si>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</si>
  <si>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</si>
  <si>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</si>
  <si>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</si>
  <si>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</si>
  <si>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</si>
  <si>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</si>
  <si>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</si>
  <si>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</si>
  <si>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</si>
  <si>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</si>
  <si>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</si>
  <si>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</si>
  <si>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</si>
  <si>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</si>
  <si>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</si>
  <si>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</si>
  <si>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</si>
  <si>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</si>
  <si>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</si>
  <si>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</si>
  <si>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</si>
  <si>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</si>
  <si>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</si>
  <si>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</si>
  <si>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</si>
  <si>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</si>
  <si>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</si>
  <si>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</si>
  <si>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</si>
  <si>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</si>
  <si>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</si>
  <si>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</si>
  <si>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</si>
  <si>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</si>
  <si>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</si>
  <si>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</si>
  <si>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</si>
  <si>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</si>
  <si>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</si>
  <si>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</si>
  <si>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</si>
  <si>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</si>
  <si>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</si>
  <si>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</si>
  <si>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</si>
  <si>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</si>
  <si>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</si>
  <si>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</si>
  <si>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</si>
  <si>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</si>
  <si>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</si>
  <si>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</si>
  <si>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</si>
  <si>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</si>
  <si>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</si>
  <si>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</si>
  <si>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</si>
  <si>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</si>
  <si>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</si>
  <si>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</si>
  <si>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</si>
  <si>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</si>
  <si>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</si>
  <si>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</si>
  <si>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</si>
  <si>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</si>
  <si>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</si>
  <si>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</si>
  <si>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</si>
  <si>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</si>
  <si>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</si>
  <si>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</si>
  <si>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</si>
  <si>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</si>
  <si>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</si>
  <si>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</si>
  <si>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</si>
  <si>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</si>
  <si>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</si>
  <si>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</si>
  <si>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</si>
  <si>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</si>
  <si>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</si>
  <si>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</si>
  <si>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</si>
  <si>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</si>
  <si>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</si>
  <si>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</si>
  <si>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</si>
  <si>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</si>
  <si>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</si>
  <si>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</si>
  <si>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</si>
  <si>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</si>
  <si>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</si>
  <si>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</si>
  <si>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</si>
  <si>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</si>
  <si>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</si>
  <si>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</si>
  <si>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</si>
  <si>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</si>
  <si>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</si>
  <si>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</si>
  <si>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</si>
  <si>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</si>
  <si>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</si>
  <si>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</si>
  <si>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</si>
  <si>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</si>
  <si>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</si>
  <si>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</si>
  <si>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</si>
  <si>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</si>
  <si>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</si>
  <si>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</si>
  <si>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</si>
  <si>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</si>
  <si>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</si>
  <si>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</si>
  <si>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</si>
  <si>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</si>
  <si>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</si>
  <si>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</si>
  <si>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</si>
  <si>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</si>
  <si>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</si>
  <si>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</si>
  <si>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</si>
  <si>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</si>
  <si>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</si>
  <si>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</si>
  <si>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</si>
  <si>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</si>
  <si>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</si>
  <si>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</si>
  <si>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</si>
  <si>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</si>
  <si>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</si>
  <si>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</si>
  <si>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</si>
  <si>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</si>
  <si>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</si>
  <si>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</si>
  <si>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</si>
  <si>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</si>
  <si>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</si>
  <si>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</si>
  <si>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</si>
  <si>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</si>
  <si>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</si>
  <si>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</si>
  <si>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</si>
  <si>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</si>
  <si>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</si>
  <si>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</si>
  <si>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</si>
  <si>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</si>
  <si>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</si>
  <si>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</si>
  <si>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</si>
  <si>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</si>
  <si>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</si>
  <si>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</si>
  <si>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</si>
  <si>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</si>
  <si>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</si>
  <si>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</si>
  <si>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</si>
  <si>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</si>
  <si>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</si>
  <si>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</si>
  <si>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</si>
  <si>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</si>
  <si>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</si>
  <si>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</si>
  <si>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</si>
  <si>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</si>
  <si>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</si>
  <si>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</si>
  <si>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</si>
  <si>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</si>
  <si>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</si>
  <si>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</si>
  <si>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</si>
  <si>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</si>
  <si>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</si>
  <si>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</si>
  <si>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</si>
  <si>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</si>
  <si>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</si>
  <si>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</si>
  <si>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</si>
  <si>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</si>
  <si>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</si>
  <si>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</si>
  <si>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</si>
  <si>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</si>
  <si>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</si>
  <si>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</si>
  <si>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</si>
  <si>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</si>
  <si>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</si>
  <si>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</si>
  <si>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</si>
  <si>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</si>
  <si>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</si>
  <si>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</si>
  <si>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</si>
  <si>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</si>
  <si>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</si>
  <si>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</si>
  <si>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</si>
  <si>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</si>
  <si>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</si>
  <si>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</si>
  <si>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</si>
  <si>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</si>
  <si>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</si>
  <si>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</si>
  <si>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</si>
  <si>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</si>
  <si>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</si>
  <si>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</si>
  <si>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</si>
  <si>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</si>
  <si>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</si>
  <si>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</si>
  <si>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</si>
  <si>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</si>
  <si>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</si>
  <si>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</si>
  <si>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</si>
  <si>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</si>
  <si>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</si>
  <si>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</si>
  <si>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</si>
  <si>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</si>
  <si>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</si>
  <si>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</si>
  <si>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</si>
  <si>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</si>
  <si>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</si>
  <si>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</si>
  <si>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</si>
  <si>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</si>
  <si>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</si>
  <si>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</si>
  <si>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</si>
  <si>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</si>
  <si>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</si>
  <si>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</si>
  <si>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</si>
  <si>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</si>
  <si>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</si>
  <si>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</si>
  <si>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</si>
  <si>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</si>
  <si>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</si>
  <si>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</si>
  <si>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</si>
  <si>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</si>
  <si>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</si>
  <si>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</si>
  <si>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</si>
  <si>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</si>
  <si>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</si>
  <si>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</si>
  <si>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</si>
  <si>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</si>
  <si>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</si>
  <si>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</si>
  <si>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</si>
  <si>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</si>
  <si>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</si>
  <si>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</si>
  <si>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</si>
  <si>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</si>
  <si>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</si>
  <si>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</si>
  <si>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</si>
  <si>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</si>
  <si>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</si>
  <si>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</si>
  <si>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</si>
  <si>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</si>
  <si>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</si>
  <si>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</si>
  <si>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</si>
  <si>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</si>
  <si>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</si>
  <si>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</si>
  <si>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</si>
  <si>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</si>
  <si>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</si>
  <si>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</si>
  <si>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</si>
  <si>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</si>
  <si>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</si>
  <si>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</si>
  <si>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</si>
  <si>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</si>
  <si>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</si>
  <si>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</si>
  <si>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</si>
  <si>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</si>
  <si>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</si>
  <si>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</si>
  <si>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</si>
  <si>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</si>
  <si>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</si>
  <si>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</si>
  <si>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</si>
  <si>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</si>
  <si>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</si>
  <si>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</si>
  <si>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</si>
  <si>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</si>
  <si>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</si>
  <si>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</si>
  <si>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</si>
  <si>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</si>
  <si>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</si>
  <si>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</si>
  <si>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</si>
  <si>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</si>
  <si>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</si>
  <si>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</si>
  <si>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</si>
  <si>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</si>
  <si>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</si>
  <si>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</si>
  <si>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</si>
  <si>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</si>
  <si>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</si>
  <si>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</si>
  <si>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</si>
  <si>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</si>
  <si>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</si>
  <si>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</si>
  <si>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</si>
  <si>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</si>
  <si>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</si>
  <si>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</si>
  <si>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</si>
  <si>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</si>
  <si>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</si>
  <si>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</si>
  <si>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</si>
  <si>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</si>
  <si>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</si>
  <si>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</si>
  <si>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</si>
  <si>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</si>
  <si>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</si>
  <si>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</si>
  <si>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</si>
  <si>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</si>
  <si>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</si>
  <si>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</si>
  <si>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</si>
  <si>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</si>
  <si>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</si>
  <si>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</si>
  <si>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</si>
  <si>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</si>
  <si>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</si>
  <si>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</si>
  <si>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</si>
  <si>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</si>
  <si>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</si>
  <si>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</si>
  <si>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</si>
  <si>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</si>
  <si>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</si>
  <si>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</si>
  <si>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</si>
  <si>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</si>
  <si>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</si>
  <si>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</si>
  <si>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</si>
  <si>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</si>
  <si>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</si>
  <si>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</si>
  <si>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</si>
  <si>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</si>
  <si>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</si>
  <si>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</si>
  <si>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</si>
  <si>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</si>
  <si>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</si>
  <si>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</si>
  <si>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</si>
  <si>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</si>
  <si>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</si>
  <si>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</si>
  <si>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</si>
  <si>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</si>
  <si>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</si>
  <si>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</si>
  <si>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</si>
  <si>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</si>
  <si>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</si>
  <si>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</si>
  <si>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</si>
  <si>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</si>
  <si>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</si>
  <si>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</si>
  <si>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</si>
  <si>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</si>
  <si>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</si>
  <si>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</si>
  <si>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</si>
  <si>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</si>
  <si>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</si>
  <si>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</si>
  <si>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</si>
  <si>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</si>
  <si>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</si>
  <si>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</si>
  <si>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</si>
  <si>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</si>
  <si>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</si>
  <si>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</si>
  <si>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</si>
  <si>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</si>
  <si>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</si>
  <si>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</si>
  <si>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</si>
  <si>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</si>
  <si>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</si>
  <si>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</si>
  <si>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</si>
  <si>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</si>
  <si>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</si>
  <si>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</si>
  <si>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</si>
  <si>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</si>
  <si>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</si>
  <si>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</si>
  <si>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</si>
  <si>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</si>
  <si>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</si>
  <si>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</si>
  <si>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</si>
  <si>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</si>
  <si>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</si>
  <si>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</si>
  <si>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</si>
  <si>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</si>
  <si>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</si>
  <si>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</si>
  <si>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</si>
  <si>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</si>
  <si>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</si>
  <si>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</si>
  <si>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</si>
  <si>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</si>
  <si>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</si>
  <si>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</si>
  <si>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</si>
  <si>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</si>
  <si>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</si>
  <si>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</si>
  <si>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</si>
  <si>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</si>
  <si>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</si>
  <si>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</si>
  <si>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</si>
  <si>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</si>
  <si>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</si>
  <si>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</si>
  <si>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</si>
  <si>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</si>
  <si>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</si>
  <si>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</si>
  <si>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</si>
  <si>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</si>
  <si>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</si>
  <si>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</si>
  <si>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</si>
  <si>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</si>
  <si>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</si>
  <si>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</si>
  <si>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</si>
  <si>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</si>
  <si>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</si>
  <si>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</si>
  <si>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</si>
  <si>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</si>
  <si>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</si>
  <si>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</si>
  <si>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</si>
  <si>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</si>
  <si>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</si>
  <si>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</si>
  <si>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</si>
  <si>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</si>
  <si>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</si>
  <si>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</si>
  <si>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</si>
  <si>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</si>
  <si>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</si>
  <si>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</si>
  <si>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</si>
  <si>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</si>
  <si>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</si>
  <si>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</si>
  <si>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</si>
  <si>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</si>
  <si>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</si>
  <si>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</si>
  <si>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</si>
  <si>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</si>
  <si>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</si>
  <si>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</si>
  <si>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</si>
  <si>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</si>
  <si>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</si>
  <si>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</si>
  <si>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</si>
  <si>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</si>
  <si>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</si>
  <si>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</si>
  <si>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</si>
  <si>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</si>
  <si>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</si>
  <si>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</si>
  <si>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</si>
  <si>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</si>
  <si>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</si>
  <si>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</si>
  <si>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</si>
  <si>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</si>
  <si>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</si>
  <si>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</si>
  <si>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</si>
  <si>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</si>
  <si>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</si>
  <si>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</si>
  <si>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</si>
  <si>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</si>
  <si>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</si>
  <si>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</si>
  <si>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</si>
  <si>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</si>
  <si>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</si>
  <si>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</si>
  <si>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</si>
  <si>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</si>
  <si>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</si>
  <si>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</si>
  <si>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</si>
  <si>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</si>
  <si>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</si>
  <si>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</si>
  <si>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</si>
  <si>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</si>
  <si>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</si>
  <si>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</si>
  <si>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</si>
  <si>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</si>
  <si>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</si>
  <si>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</si>
  <si>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</si>
  <si>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</si>
  <si>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</si>
  <si>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</si>
  <si>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</si>
  <si>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</si>
  <si>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</si>
  <si>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</si>
  <si>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</si>
  <si>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</si>
  <si>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</si>
  <si>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</si>
  <si>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</si>
  <si>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</si>
  <si>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</si>
  <si>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</si>
  <si>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</si>
  <si>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</si>
  <si>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</si>
  <si>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</si>
  <si>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</si>
  <si>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</si>
  <si>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</si>
  <si>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</si>
  <si>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</si>
  <si>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</si>
  <si>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</si>
  <si>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</si>
  <si>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</si>
  <si>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</si>
  <si>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</si>
  <si>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</si>
  <si>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</si>
  <si>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</si>
  <si>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</si>
  <si>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</si>
  <si>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</si>
  <si>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</si>
  <si>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</si>
  <si>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</si>
  <si>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</si>
  <si>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</si>
  <si>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</si>
  <si>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</si>
  <si>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</si>
  <si>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</si>
  <si>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</si>
  <si>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</si>
  <si>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</si>
  <si>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</si>
  <si>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</si>
  <si>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</si>
  <si>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</si>
  <si>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</si>
  <si>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</si>
  <si>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</si>
  <si>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</si>
  <si>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</si>
  <si>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</si>
  <si>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</si>
  <si>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</si>
  <si>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</si>
  <si>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</si>
  <si>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</si>
  <si>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</si>
  <si>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</si>
  <si>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</si>
  <si>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</si>
  <si>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</si>
  <si>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</si>
  <si>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</si>
  <si>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</si>
  <si>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</si>
  <si>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</si>
  <si>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</si>
  <si>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</si>
  <si>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</si>
  <si>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</si>
  <si>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</si>
  <si>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</si>
  <si>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</si>
  <si>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</si>
  <si>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</si>
  <si>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</si>
  <si>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</si>
  <si>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</si>
  <si>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</si>
  <si>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</si>
  <si>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</si>
  <si>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</si>
  <si>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</si>
  <si>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</si>
  <si>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</si>
  <si>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</si>
  <si>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</si>
  <si>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</si>
  <si>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</si>
  <si>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</si>
  <si>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</si>
  <si>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</si>
  <si>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</si>
  <si>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</si>
  <si>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</si>
  <si>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</si>
  <si>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</si>
  <si>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</si>
  <si>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</si>
  <si>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</si>
  <si>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</si>
  <si>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</si>
  <si>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</si>
  <si>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</si>
  <si>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</si>
  <si>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</si>
  <si>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</si>
  <si>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</si>
  <si>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</si>
  <si>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</si>
  <si>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</si>
  <si>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</si>
  <si>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</si>
  <si>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</si>
  <si>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</si>
  <si>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</si>
  <si>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</si>
  <si>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</si>
  <si>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</si>
  <si>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</si>
  <si>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</si>
  <si>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</si>
  <si>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</si>
  <si>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</si>
  <si>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</si>
  <si>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</si>
  <si>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</si>
  <si>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</si>
  <si>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</si>
  <si>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</si>
  <si>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</si>
  <si>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</si>
  <si>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</si>
  <si>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</si>
  <si>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</si>
  <si>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</si>
  <si>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</si>
  <si>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</si>
  <si>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</si>
  <si>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</si>
  <si>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</si>
  <si>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</si>
  <si>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</si>
  <si>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</si>
  <si>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</si>
  <si>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</si>
  <si>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</si>
  <si>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</si>
  <si>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</si>
  <si>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</si>
  <si>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</si>
  <si>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</si>
  <si>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</si>
  <si>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</si>
  <si>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</si>
  <si>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</si>
  <si>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</si>
  <si>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</si>
  <si>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</si>
  <si>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</si>
  <si>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</si>
  <si>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</si>
  <si>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</si>
  <si>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</si>
  <si>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</si>
  <si>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</si>
  <si>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</si>
  <si>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</si>
  <si>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</si>
  <si>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</si>
  <si>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</si>
  <si>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</si>
  <si>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</si>
  <si>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</si>
  <si>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</si>
  <si>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</si>
  <si>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</si>
  <si>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</si>
  <si>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</si>
  <si>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</si>
  <si>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</si>
  <si>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</si>
  <si>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</si>
  <si>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</si>
  <si>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</si>
  <si>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</si>
  <si>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</si>
  <si>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</si>
  <si>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</si>
  <si>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</si>
  <si>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</si>
  <si>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</si>
  <si>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</si>
  <si>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</si>
  <si>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</si>
  <si>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</si>
  <si>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</si>
  <si>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</si>
  <si>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</si>
  <si>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</si>
  <si>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</si>
  <si>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</si>
  <si>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</si>
  <si>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</si>
  <si>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</si>
  <si>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</si>
  <si>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</si>
  <si>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</si>
  <si>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</si>
  <si>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</si>
  <si>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</si>
  <si>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</si>
  <si>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</si>
  <si>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</si>
  <si>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</si>
  <si>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</si>
  <si>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</si>
  <si>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</si>
  <si>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</si>
  <si>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</si>
  <si>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</si>
  <si>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</si>
  <si>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</si>
  <si>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</si>
  <si>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</si>
  <si>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</si>
  <si>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</si>
  <si>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</si>
  <si>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</si>
  <si>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</si>
  <si>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</si>
  <si>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</si>
  <si>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</si>
  <si>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</si>
  <si>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</si>
  <si>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</si>
  <si>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</si>
  <si>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</si>
  <si>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</si>
  <si>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</si>
  <si>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</si>
  <si>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</si>
  <si>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</si>
  <si>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</si>
  <si>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</si>
  <si>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</si>
  <si>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</si>
  <si>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</si>
  <si>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</si>
  <si>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</si>
  <si>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</si>
  <si>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</si>
  <si>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</si>
  <si>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</si>
  <si>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</si>
  <si>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</si>
  <si>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</si>
  <si>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</si>
  <si>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</si>
  <si>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</si>
  <si>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</si>
  <si>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</si>
  <si>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</si>
  <si>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</si>
  <si>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</si>
  <si>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</si>
  <si>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</si>
  <si>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</si>
  <si>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</si>
  <si>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</si>
  <si>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</si>
  <si>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</si>
  <si>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</si>
  <si>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</si>
  <si>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</si>
  <si>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</si>
  <si>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</si>
  <si>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</si>
  <si>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</si>
  <si>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</si>
  <si>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</si>
  <si>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</si>
  <si>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</si>
  <si>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</si>
  <si>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</si>
  <si>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</si>
  <si>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</si>
  <si>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</si>
  <si>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</si>
  <si>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</si>
  <si>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</si>
  <si>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</si>
  <si>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</si>
  <si>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</si>
  <si>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</si>
  <si>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</si>
  <si>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</si>
  <si>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</si>
  <si>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</si>
  <si>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</si>
  <si>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</si>
  <si>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</si>
  <si>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</si>
  <si>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</si>
  <si>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</si>
  <si>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</si>
  <si>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</si>
  <si>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</si>
  <si>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</si>
  <si>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</si>
  <si>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</si>
  <si>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</si>
  <si>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</si>
  <si>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</si>
  <si>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</si>
  <si>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</si>
  <si>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</si>
  <si>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</si>
  <si>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</si>
  <si>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</si>
  <si>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</si>
  <si>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</si>
  <si>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</si>
  <si>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</si>
  <si>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</si>
  <si>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</si>
  <si>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</si>
  <si>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</si>
  <si>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</si>
  <si>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</si>
  <si>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</si>
  <si>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</si>
  <si>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</si>
  <si>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</si>
  <si>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</si>
  <si>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</si>
  <si>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</si>
  <si>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</si>
  <si>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</si>
  <si>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</si>
  <si>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</si>
  <si>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</si>
  <si>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</si>
  <si>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</si>
  <si>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</si>
  <si>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</si>
  <si>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</si>
  <si>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</si>
  <si>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</si>
  <si>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</si>
  <si>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</si>
  <si>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</si>
  <si>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</si>
  <si>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</si>
  <si>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</si>
  <si>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</si>
  <si>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</si>
  <si>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</si>
  <si>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</si>
  <si>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</si>
  <si>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</si>
  <si>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</si>
  <si>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</si>
  <si>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</si>
  <si>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</si>
  <si>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</si>
  <si>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</si>
  <si>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</si>
  <si>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</si>
  <si>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</si>
  <si>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</si>
  <si>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</si>
  <si>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</si>
  <si>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</si>
  <si>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</si>
  <si>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</si>
  <si>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</si>
  <si>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</si>
  <si>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</si>
  <si>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</si>
  <si>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</si>
  <si>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</si>
  <si>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</si>
  <si>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</si>
  <si>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</si>
  <si>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</si>
  <si>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</si>
  <si>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</si>
  <si>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</si>
  <si>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</si>
  <si>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</si>
  <si>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</si>
  <si>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</si>
  <si>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</si>
  <si>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</si>
  <si>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</si>
  <si>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</si>
  <si>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</si>
  <si>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</si>
  <si>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</si>
  <si>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</si>
  <si>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</si>
  <si>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</si>
  <si>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</si>
  <si>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</si>
  <si>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</si>
  <si>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</si>
  <si>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</si>
  <si>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</si>
  <si>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</si>
  <si>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</si>
  <si>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</si>
  <si>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</si>
  <si>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</si>
  <si>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</si>
  <si>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</si>
  <si>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</si>
  <si>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</si>
  <si>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</si>
  <si>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</si>
  <si>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</si>
  <si>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</si>
  <si>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</si>
  <si>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</si>
  <si>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</si>
  <si>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</si>
  <si>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</si>
  <si>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</si>
  <si>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</si>
  <si>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</si>
  <si>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</si>
  <si>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</si>
  <si>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</si>
  <si>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</si>
  <si>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</si>
  <si>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</si>
  <si>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</si>
  <si>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</si>
  <si>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</si>
  <si>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</si>
  <si>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</si>
  <si>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</si>
  <si>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</si>
  <si>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</si>
  <si>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</si>
  <si>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</si>
  <si>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</si>
  <si>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</si>
  <si>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</si>
  <si>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</si>
  <si>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</si>
  <si>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</si>
  <si>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</si>
  <si>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</si>
  <si>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</si>
  <si>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</si>
  <si>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</si>
  <si>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</si>
  <si>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</si>
  <si>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</si>
  <si>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</si>
  <si>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</si>
  <si>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</si>
  <si>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</si>
  <si>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</si>
  <si>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</si>
  <si>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</si>
  <si>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</si>
  <si>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</si>
  <si>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</si>
  <si>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</si>
  <si>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</si>
  <si>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</si>
  <si>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</si>
  <si>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</si>
  <si>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</si>
  <si>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</si>
  <si>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</si>
  <si>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</si>
  <si>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</si>
  <si>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</si>
  <si>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</si>
  <si>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</si>
  <si>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</si>
  <si>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</si>
  <si>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</si>
  <si>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</si>
  <si>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</si>
  <si>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</si>
  <si>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</si>
  <si>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</si>
  <si>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</si>
  <si>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</si>
  <si>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</si>
  <si>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</si>
  <si>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</si>
  <si>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</si>
  <si>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</si>
  <si>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</si>
  <si>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</si>
  <si>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</si>
  <si>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</si>
  <si>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</si>
  <si>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</si>
  <si>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</si>
  <si>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</si>
  <si>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</si>
  <si>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</si>
  <si>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</si>
  <si>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</si>
  <si>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</si>
  <si>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</si>
  <si>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</si>
  <si>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</si>
  <si>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</si>
  <si>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</si>
  <si>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</si>
  <si>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</si>
  <si>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</si>
  <si>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</si>
  <si>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</si>
  <si>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</si>
  <si>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</si>
  <si>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</si>
  <si>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</si>
  <si>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</si>
  <si>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</si>
  <si>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</si>
  <si>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</si>
  <si>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</si>
  <si>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</si>
  <si>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</si>
  <si>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</si>
  <si>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</si>
  <si>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</si>
  <si>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</si>
  <si>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</si>
  <si>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</si>
  <si>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</si>
  <si>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</si>
  <si>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</si>
  <si>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</si>
  <si>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</si>
  <si>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</si>
  <si>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</si>
  <si>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</si>
  <si>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</si>
  <si>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</si>
  <si>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</si>
  <si>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</si>
  <si>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</si>
  <si>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</si>
  <si>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</si>
  <si>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</si>
  <si>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</si>
  <si>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</si>
  <si>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</si>
  <si>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</si>
  <si>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</si>
  <si>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</si>
  <si>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</si>
  <si>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</si>
  <si>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</si>
  <si>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</si>
  <si>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</si>
  <si>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</si>
  <si>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</si>
  <si>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</si>
  <si>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</si>
  <si>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</si>
  <si>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</si>
  <si>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</si>
  <si>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</si>
  <si>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</si>
  <si>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</si>
  <si>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</si>
  <si>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</si>
  <si>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</si>
  <si>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</si>
  <si>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</si>
  <si>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</si>
  <si>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</si>
  <si>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</si>
  <si>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</si>
  <si>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</si>
  <si>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</si>
  <si>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</si>
  <si>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</si>
  <si>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</si>
  <si>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</si>
  <si>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</si>
  <si>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</si>
  <si>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</si>
  <si>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</si>
  <si>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</si>
  <si>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</si>
  <si>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</si>
  <si>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</si>
  <si>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</si>
  <si>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</si>
  <si>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</si>
  <si>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</si>
  <si>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</si>
  <si>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</si>
  <si>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</si>
  <si>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</si>
  <si>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</si>
  <si>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</si>
  <si>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</si>
  <si>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</si>
  <si>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</si>
  <si>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</si>
  <si>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</si>
  <si>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</si>
  <si>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</si>
  <si>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</si>
  <si>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</si>
  <si>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</si>
  <si>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</si>
  <si>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</si>
  <si>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</si>
  <si>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</si>
  <si>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</si>
  <si>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</si>
  <si>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</si>
  <si>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</si>
  <si>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</si>
  <si>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</si>
  <si>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</si>
  <si>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</si>
  <si>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</si>
  <si>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</si>
  <si>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</si>
  <si>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</si>
  <si>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</si>
  <si>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</si>
  <si>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</si>
  <si>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</si>
  <si>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</si>
  <si>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</si>
  <si>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</si>
  <si>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</si>
  <si>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</si>
  <si>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</si>
  <si>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</si>
  <si>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</si>
  <si>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</si>
  <si>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</si>
  <si>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</si>
  <si>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</si>
  <si>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</si>
  <si>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</si>
  <si>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</si>
  <si>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</si>
  <si>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</si>
  <si>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</si>
  <si>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</si>
  <si>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</si>
  <si>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</si>
  <si>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</si>
  <si>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</si>
  <si>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</si>
  <si>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</si>
  <si>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</si>
  <si>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</si>
  <si>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</si>
  <si>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</si>
  <si>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</si>
  <si>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</si>
  <si>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</si>
  <si>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</si>
  <si>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</si>
  <si>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</si>
  <si>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</si>
  <si>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</si>
  <si>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</si>
  <si>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</si>
  <si>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</si>
  <si>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</si>
  <si>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</si>
  <si>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</si>
  <si>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</si>
  <si>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</si>
  <si>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</si>
  <si>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</si>
  <si>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</si>
  <si>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</si>
  <si>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</si>
  <si>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</si>
  <si>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</si>
  <si>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</si>
  <si>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</si>
  <si>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</si>
  <si>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</si>
  <si>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</si>
  <si>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</si>
  <si>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</si>
  <si>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</si>
  <si>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</si>
  <si>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</si>
  <si>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</si>
  <si>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</si>
  <si>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</si>
  <si>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</si>
  <si>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</si>
  <si>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</si>
  <si>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</si>
  <si>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</si>
  <si>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</si>
  <si>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</si>
  <si>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</si>
  <si>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</si>
  <si>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</si>
  <si>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</si>
  <si>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</si>
  <si>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</si>
  <si>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</si>
  <si>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</si>
  <si>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</si>
  <si>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</si>
  <si>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</si>
  <si>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</si>
  <si>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</si>
  <si>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</si>
  <si>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</si>
  <si>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</si>
  <si>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</si>
  <si>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</si>
  <si>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</si>
  <si>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</si>
  <si>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</si>
  <si>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</si>
  <si>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</si>
  <si>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</si>
  <si>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</si>
  <si>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</si>
  <si>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</si>
  <si>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</si>
  <si>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</si>
  <si>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</si>
  <si>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</si>
  <si>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</si>
  <si>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</si>
  <si>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</si>
  <si>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</si>
  <si>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</si>
  <si>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</si>
  <si>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</si>
  <si>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</si>
  <si>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</si>
  <si>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</si>
  <si>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</si>
  <si>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</si>
  <si>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</si>
  <si>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</si>
  <si>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</si>
  <si>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</si>
  <si>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</si>
  <si>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</si>
  <si>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</si>
  <si>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</si>
  <si>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</si>
  <si>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</si>
  <si>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</si>
  <si>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</si>
  <si>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</si>
  <si>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</si>
  <si>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</si>
  <si>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</si>
  <si>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</si>
  <si>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</si>
  <si>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</si>
  <si>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</si>
  <si>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</si>
  <si>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</si>
  <si>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</si>
  <si>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</si>
  <si>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</si>
  <si>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</si>
  <si>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</si>
  <si>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</si>
  <si>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</si>
  <si>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</si>
  <si>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</si>
  <si>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</si>
  <si>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</si>
  <si>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</si>
  <si>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</si>
  <si>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</si>
  <si>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</si>
  <si>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</si>
  <si>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</si>
  <si>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</si>
  <si>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</si>
  <si>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</si>
  <si>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</si>
  <si>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</si>
  <si>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</si>
  <si>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</si>
  <si>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</si>
  <si>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</si>
  <si>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</si>
  <si>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</si>
  <si>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</si>
  <si>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</si>
  <si>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</si>
  <si>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</si>
  <si>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</si>
  <si>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</si>
  <si>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</si>
  <si>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</si>
  <si>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</si>
  <si>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</si>
  <si>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</si>
  <si>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</si>
  <si>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</si>
  <si>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</si>
  <si>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</si>
  <si>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</si>
  <si>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</si>
  <si>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</si>
  <si>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</si>
  <si>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</si>
  <si>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</si>
  <si>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</si>
  <si>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</si>
  <si>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</si>
  <si>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</si>
  <si>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</si>
  <si>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</si>
  <si>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</si>
  <si>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</si>
  <si>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</si>
  <si>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</si>
  <si>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</si>
  <si>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</si>
  <si>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</si>
  <si>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</si>
  <si>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</si>
  <si>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</si>
  <si>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</si>
  <si>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</si>
  <si>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</si>
  <si>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</si>
  <si>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</si>
  <si>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</si>
  <si>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</si>
  <si>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</si>
  <si>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</si>
  <si>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</si>
  <si>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</si>
  <si>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</si>
  <si>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</si>
  <si>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</si>
  <si>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</si>
  <si>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</si>
  <si>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</si>
  <si>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</si>
  <si>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</si>
  <si>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</si>
  <si>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</si>
  <si>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</si>
  <si>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</si>
  <si>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</si>
  <si>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</si>
  <si>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</si>
  <si>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</si>
  <si>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</si>
  <si>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</si>
  <si>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</si>
  <si>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</si>
  <si>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</si>
  <si>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</si>
  <si>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</si>
  <si>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</si>
  <si>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</si>
  <si>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</si>
  <si>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</si>
  <si>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</si>
  <si>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</si>
  <si>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</si>
  <si>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</si>
  <si>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</si>
  <si>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</si>
  <si>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</si>
  <si>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</si>
  <si>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</si>
  <si>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</si>
  <si>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</si>
  <si>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</si>
  <si>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</si>
  <si>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</si>
  <si>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</si>
  <si>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</si>
  <si>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</si>
  <si>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</si>
  <si>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</si>
  <si>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</si>
  <si>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</si>
  <si>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</si>
  <si>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</si>
  <si>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</si>
  <si>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</si>
  <si>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</si>
  <si>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</si>
  <si>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</si>
  <si>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</si>
  <si>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</si>
  <si>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</si>
  <si>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</si>
  <si>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</si>
  <si>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</si>
  <si>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</si>
  <si>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</si>
  <si>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</si>
  <si>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</si>
  <si>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</si>
  <si>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</si>
  <si>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</si>
  <si>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</si>
  <si>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</si>
  <si>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</si>
  <si>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</si>
  <si>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</si>
  <si>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</si>
  <si>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</si>
  <si>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</si>
  <si>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</si>
  <si>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</si>
  <si>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</si>
  <si>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</si>
  <si>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</si>
  <si>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</si>
  <si>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</si>
  <si>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</si>
  <si>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</si>
  <si>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</si>
  <si>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</si>
  <si>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</si>
  <si>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</si>
  <si>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</si>
  <si>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</si>
  <si>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</si>
  <si>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</si>
  <si>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</si>
  <si>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</si>
  <si>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</si>
  <si>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</si>
  <si>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</si>
  <si>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</si>
  <si>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</si>
  <si>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</si>
  <si>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</si>
  <si>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</si>
  <si>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</si>
  <si>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</si>
  <si>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</si>
  <si>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</si>
  <si>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</si>
  <si>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</si>
  <si>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</si>
  <si>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</si>
  <si>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</si>
  <si>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</si>
  <si>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</si>
  <si>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</si>
  <si>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</si>
  <si>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</si>
  <si>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</si>
  <si>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</si>
  <si>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</si>
  <si>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</si>
  <si>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</si>
  <si>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</si>
  <si>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</si>
  <si>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</si>
  <si>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</si>
  <si>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</si>
  <si>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</si>
  <si>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</si>
  <si>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</si>
  <si>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</si>
  <si>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</si>
  <si>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</si>
  <si>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</si>
  <si>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</si>
  <si>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</si>
  <si>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</si>
  <si>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</si>
  <si>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</si>
  <si>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</si>
  <si>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</si>
  <si>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</si>
  <si>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</si>
  <si>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</si>
  <si>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</si>
  <si>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</si>
  <si>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</si>
  <si>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</si>
  <si>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</si>
  <si>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</si>
  <si>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</si>
  <si>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</si>
  <si>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</si>
  <si>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</si>
  <si>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</si>
  <si>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</si>
  <si>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</si>
  <si>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</si>
  <si>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</si>
  <si>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</si>
  <si>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</si>
  <si>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</si>
  <si>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</si>
  <si>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</si>
  <si>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</si>
  <si>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</si>
  <si>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</si>
  <si>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</si>
  <si>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</si>
  <si>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</si>
  <si>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</si>
  <si>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</si>
  <si>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</si>
  <si>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</si>
  <si>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</si>
  <si>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</si>
  <si>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</si>
  <si>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</si>
  <si>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</si>
  <si>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</si>
  <si>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</si>
  <si>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</si>
  <si>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</si>
  <si>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</si>
  <si>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</si>
  <si>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</si>
  <si>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</si>
  <si>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</si>
  <si>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</si>
  <si>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</si>
  <si>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</si>
  <si>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</si>
  <si>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</si>
  <si>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</si>
  <si>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</si>
  <si>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</si>
  <si>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</si>
  <si>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</si>
  <si>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</si>
  <si>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</si>
  <si>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</si>
  <si>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</si>
  <si>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</si>
  <si>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</si>
  <si>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</si>
  <si>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</si>
  <si>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</si>
  <si>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</si>
  <si>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</si>
  <si>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</si>
  <si>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</si>
  <si>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</si>
  <si>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</si>
  <si>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</si>
  <si>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</si>
  <si>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</si>
  <si>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</si>
  <si>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</si>
  <si>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</si>
  <si>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</si>
  <si>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</si>
  <si>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</si>
  <si>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</si>
  <si>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</si>
  <si>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</si>
  <si>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</si>
  <si>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</si>
  <si>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</si>
  <si>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</si>
  <si>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</si>
  <si>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</si>
  <si>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</si>
  <si>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</si>
  <si>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</si>
  <si>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</si>
  <si>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</si>
  <si>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</si>
  <si>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</si>
  <si>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</si>
  <si>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</si>
  <si>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</si>
  <si>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</si>
  <si>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</si>
  <si>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</si>
  <si>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</si>
  <si>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</si>
  <si>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</si>
  <si>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</si>
  <si>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</si>
  <si>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</si>
  <si>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</si>
  <si>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</si>
  <si>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</si>
  <si>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</si>
  <si>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</si>
  <si>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</si>
  <si>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</si>
  <si>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</si>
  <si>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</si>
  <si>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</si>
  <si>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</si>
  <si>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</si>
  <si>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</si>
  <si>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</si>
  <si>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</si>
  <si>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</si>
  <si>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</si>
  <si>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</si>
  <si>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</si>
  <si>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</si>
  <si>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</si>
  <si>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</si>
  <si>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</si>
  <si>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</si>
  <si>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</si>
  <si>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</si>
  <si>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</si>
  <si>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</si>
  <si>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</si>
  <si>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</si>
  <si>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</si>
  <si>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</si>
  <si>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</si>
  <si>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</si>
  <si>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</si>
  <si>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</si>
  <si>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</si>
  <si>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</si>
  <si>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</si>
  <si>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</si>
  <si>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</si>
  <si>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</si>
  <si>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</si>
  <si>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</si>
  <si>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</si>
  <si>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</si>
  <si>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</si>
  <si>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</si>
  <si>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</si>
  <si>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</si>
  <si>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</si>
  <si>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</si>
  <si>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</si>
  <si>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</si>
  <si>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</si>
  <si>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</si>
  <si>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</si>
  <si>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</si>
  <si>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</si>
  <si>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</si>
  <si>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</si>
  <si>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</si>
  <si>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</si>
  <si>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</si>
  <si>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</si>
  <si>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</si>
  <si>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</si>
  <si>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</si>
  <si>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</si>
  <si>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</si>
  <si>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</si>
  <si>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</si>
  <si>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</si>
  <si>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</si>
  <si>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</si>
  <si>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</si>
  <si>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</si>
  <si>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</si>
  <si>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</si>
  <si>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</si>
  <si>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</si>
  <si>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</si>
  <si>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</si>
  <si>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</si>
  <si>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</si>
  <si>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</si>
  <si>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</si>
  <si>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</si>
  <si>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</si>
  <si>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</si>
  <si>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</si>
  <si>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</si>
  <si>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</si>
  <si>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</si>
  <si>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</si>
  <si>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</si>
  <si>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</si>
  <si>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</si>
  <si>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</si>
  <si>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</si>
  <si>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</si>
  <si>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</si>
  <si>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</si>
  <si>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</si>
  <si>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</si>
  <si>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</si>
  <si>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</si>
  <si>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</si>
  <si>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</si>
  <si>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</si>
  <si>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</si>
  <si>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</si>
  <si>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</si>
  <si>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</si>
  <si>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</si>
  <si>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</si>
  <si>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</si>
  <si>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</si>
  <si>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</si>
  <si>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</si>
  <si>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</si>
  <si>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</si>
  <si>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</si>
  <si>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</si>
  <si>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</si>
  <si>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</si>
  <si>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</si>
  <si>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</si>
  <si>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</si>
  <si>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</si>
  <si>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</si>
  <si>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</si>
  <si>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</si>
  <si>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</si>
  <si>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</si>
  <si>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</si>
  <si>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</si>
  <si>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</si>
  <si>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</si>
  <si>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</si>
  <si>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</si>
  <si>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</si>
  <si>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</si>
  <si>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</si>
  <si>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</si>
  <si>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</si>
  <si>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</si>
  <si>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</si>
  <si>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</si>
  <si>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</si>
  <si>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</si>
  <si>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</si>
  <si>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</si>
  <si>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</si>
  <si>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</si>
  <si>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</si>
  <si>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</si>
  <si>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</si>
  <si>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</si>
  <si>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</si>
  <si>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</si>
  <si>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</si>
  <si>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</si>
  <si>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</si>
  <si>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</si>
  <si>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</si>
  <si>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</si>
  <si>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</si>
  <si>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</si>
  <si>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</si>
  <si>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</si>
  <si>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</si>
  <si>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</si>
  <si>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</si>
  <si>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</si>
  <si>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</si>
  <si>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</si>
  <si>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</si>
  <si>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</si>
  <si>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</si>
  <si>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</si>
  <si>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</si>
  <si>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</si>
  <si>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</si>
  <si>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</si>
  <si>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</si>
  <si>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</si>
  <si>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</si>
  <si>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</si>
  <si>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</si>
  <si>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</si>
  <si>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</si>
  <si>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</si>
  <si>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</si>
  <si>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</si>
  <si>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</si>
  <si>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</si>
  <si>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</si>
  <si>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</si>
  <si>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</si>
  <si>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</si>
  <si>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</si>
  <si>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</si>
  <si>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</si>
  <si>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</si>
  <si>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</si>
  <si>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</si>
  <si>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</si>
  <si>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</si>
  <si>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</si>
  <si>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</si>
  <si>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</si>
  <si>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</si>
  <si>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</si>
  <si>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</si>
  <si>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</si>
  <si>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</si>
  <si>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</si>
  <si>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</si>
  <si>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</si>
  <si>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</si>
  <si>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</si>
  <si>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</si>
  <si>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</si>
  <si>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</si>
  <si>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</si>
  <si>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</si>
  <si>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</si>
  <si>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</si>
  <si>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</si>
  <si>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</si>
  <si>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</si>
  <si>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</si>
  <si>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</si>
  <si>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</si>
  <si>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</si>
  <si>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</si>
  <si>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</si>
  <si>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</si>
  <si>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</si>
  <si>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</si>
  <si>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</si>
  <si>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</si>
  <si>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</si>
  <si>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</si>
  <si>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</si>
  <si>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</si>
  <si>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</si>
  <si>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</si>
  <si>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</si>
  <si>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</si>
  <si>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</si>
  <si>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</si>
  <si>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</si>
  <si>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</si>
  <si>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</si>
  <si>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</si>
  <si>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</si>
  <si>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</si>
  <si>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</si>
  <si>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</si>
  <si>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</si>
  <si>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</si>
  <si>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</si>
  <si>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</si>
  <si>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</si>
  <si>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</si>
  <si>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</si>
  <si>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</si>
  <si>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</si>
  <si>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</si>
  <si>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</si>
  <si>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</si>
  <si>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</si>
  <si>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</si>
  <si>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</si>
  <si>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</si>
  <si>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</si>
  <si>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</si>
  <si>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</si>
  <si>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</si>
  <si>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</si>
  <si>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</si>
  <si>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</si>
  <si>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</si>
  <si>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</si>
  <si>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</si>
  <si>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</si>
  <si>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</si>
  <si>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</si>
  <si>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</si>
  <si>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</si>
  <si>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</si>
  <si>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</si>
  <si>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</si>
  <si>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</si>
  <si>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</si>
  <si>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</si>
  <si>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</si>
  <si>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</si>
  <si>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</si>
  <si>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</si>
  <si>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</si>
  <si>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</si>
  <si>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</si>
  <si>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</si>
  <si>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</si>
  <si>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</si>
  <si>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</si>
  <si>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</si>
  <si>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</si>
  <si>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</si>
  <si>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</si>
  <si>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</si>
  <si>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</si>
  <si>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</si>
  <si>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</si>
  <si>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</si>
  <si>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</si>
  <si>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</si>
  <si>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</si>
  <si>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</si>
  <si>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</si>
  <si>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</si>
  <si>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</si>
  <si>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</si>
  <si>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</si>
  <si>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</si>
  <si>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</si>
  <si>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</si>
  <si>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</si>
  <si>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</si>
  <si>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</si>
  <si>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</si>
  <si>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</si>
  <si>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</si>
  <si>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</si>
  <si>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</si>
  <si>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</si>
  <si>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</si>
  <si>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</si>
  <si>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</si>
  <si>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</si>
  <si>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</si>
  <si>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</si>
  <si>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</si>
  <si>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</si>
  <si>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</si>
  <si>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</si>
  <si>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</si>
  <si>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</si>
  <si>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</si>
  <si>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</si>
  <si>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</si>
  <si>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</si>
  <si>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</si>
  <si>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</si>
  <si>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</si>
  <si>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</si>
  <si>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</si>
  <si>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</si>
  <si>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</si>
  <si>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</si>
  <si>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</si>
  <si>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</si>
  <si>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</si>
  <si>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</si>
  <si>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</si>
  <si>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</si>
  <si>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</si>
  <si>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</si>
  <si>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</si>
  <si>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</si>
  <si>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</si>
  <si>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</si>
  <si>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</si>
  <si>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</si>
  <si>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</si>
  <si>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</si>
  <si>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</si>
  <si>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</si>
  <si>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</si>
  <si>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</si>
  <si>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</si>
  <si>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</si>
  <si>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</si>
  <si>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</si>
  <si>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</si>
  <si>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</si>
  <si>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</si>
  <si>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</si>
  <si>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</si>
  <si>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</si>
  <si>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</si>
  <si>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</si>
  <si>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</si>
  <si>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</si>
  <si>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</si>
  <si>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</si>
  <si>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</si>
  <si>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</si>
  <si>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</si>
  <si>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</si>
  <si>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</si>
  <si>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</si>
  <si>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</si>
  <si>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</si>
  <si>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</si>
  <si>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</si>
  <si>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</si>
  <si>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</si>
  <si>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</si>
  <si>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</si>
  <si>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</si>
  <si>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</si>
  <si>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</si>
  <si>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</si>
  <si>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</si>
  <si>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</si>
  <si>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</si>
  <si>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</si>
  <si>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</si>
  <si>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</si>
  <si>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</si>
  <si>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</si>
  <si>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</si>
  <si>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</si>
  <si>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</si>
  <si>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</si>
  <si>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</si>
  <si>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</si>
  <si>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</si>
  <si>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</si>
  <si>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</si>
  <si>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</si>
  <si>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</si>
  <si>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</si>
  <si>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</si>
  <si>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</si>
  <si>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</si>
  <si>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</si>
  <si>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</si>
  <si>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</si>
  <si>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</si>
  <si>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</si>
  <si>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</si>
  <si>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</si>
  <si>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</si>
  <si>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</si>
  <si>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</si>
  <si>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</si>
  <si>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</si>
  <si>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</si>
  <si>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</si>
  <si>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</si>
  <si>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</si>
  <si>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</si>
  <si>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</si>
  <si>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</si>
  <si>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</si>
  <si>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</si>
  <si>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</si>
  <si>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</si>
  <si>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</si>
  <si>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</si>
  <si>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</si>
  <si>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</si>
  <si>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</si>
  <si>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</si>
  <si>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</si>
  <si>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</si>
  <si>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</si>
  <si>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</si>
  <si>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</si>
  <si>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</si>
  <si>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</si>
  <si>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</si>
  <si>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</si>
  <si>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</si>
  <si>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</si>
  <si>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</si>
  <si>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</si>
  <si>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</si>
  <si>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</si>
  <si>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</si>
  <si>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</si>
  <si>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</si>
  <si>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</si>
  <si>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</si>
  <si>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</si>
  <si>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</si>
  <si>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</si>
  <si>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</si>
  <si>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</si>
  <si>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</si>
  <si>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</si>
  <si>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</si>
  <si>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</si>
  <si>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</si>
  <si>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</si>
  <si>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</si>
  <si>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</si>
  <si>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</si>
  <si>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</si>
  <si>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</si>
  <si>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</si>
  <si>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</si>
  <si>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</si>
  <si>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</si>
  <si>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</si>
  <si>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</si>
  <si>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</si>
  <si>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</si>
  <si>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</si>
  <si>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</si>
  <si>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</si>
  <si>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</si>
  <si>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</si>
  <si>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</si>
  <si>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</si>
  <si>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</si>
  <si>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</si>
  <si>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</si>
  <si>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</si>
  <si>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</si>
  <si>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</si>
  <si>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</si>
  <si>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</si>
  <si>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</si>
  <si>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</si>
  <si>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</si>
  <si>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</si>
  <si>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</si>
  <si>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</si>
  <si>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</si>
  <si>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</si>
  <si>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</si>
  <si>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</si>
  <si>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</si>
  <si>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</si>
  <si>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</si>
  <si>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</si>
  <si>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</si>
  <si>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</si>
  <si>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</si>
  <si>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</si>
  <si>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</si>
  <si>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</si>
  <si>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</si>
  <si>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</si>
  <si>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</si>
  <si>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</si>
  <si>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</si>
  <si>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</si>
  <si>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</si>
  <si>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</si>
  <si>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</si>
  <si>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</si>
  <si>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</si>
  <si>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</si>
  <si>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</si>
  <si>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</si>
  <si>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</si>
  <si>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</si>
  <si>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</si>
  <si>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</si>
  <si>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</si>
  <si>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</si>
  <si>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</si>
  <si>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</si>
  <si>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</si>
  <si>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</si>
  <si>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</si>
  <si>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</si>
  <si>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</si>
  <si>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</si>
  <si>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</si>
  <si>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</si>
  <si>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</si>
  <si>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</si>
  <si>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</si>
  <si>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</si>
  <si>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</si>
  <si>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</si>
  <si>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</si>
  <si>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</si>
  <si>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</si>
  <si>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</si>
  <si>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</si>
  <si>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</si>
  <si>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</si>
  <si>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</si>
  <si>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</si>
  <si>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</si>
  <si>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</si>
  <si>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</si>
  <si>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</si>
  <si>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</si>
  <si>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</si>
  <si>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</si>
  <si>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</si>
  <si>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</si>
  <si>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</si>
  <si>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</si>
  <si>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</si>
  <si>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</si>
  <si>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</si>
  <si>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</si>
  <si>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</si>
  <si>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</si>
  <si>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</si>
  <si>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</si>
  <si>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</si>
  <si>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</si>
  <si>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</si>
  <si>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</si>
  <si>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</si>
  <si>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</si>
  <si>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</si>
  <si>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</si>
  <si>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</si>
  <si>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</si>
  <si>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</si>
  <si>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</si>
  <si>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</si>
  <si>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</si>
  <si>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</si>
  <si>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</si>
  <si>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</si>
  <si>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</si>
  <si>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</si>
  <si>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</si>
  <si>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</si>
  <si>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</si>
  <si>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</si>
  <si>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</si>
  <si>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</si>
  <si>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</si>
  <si>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</si>
  <si>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</si>
  <si>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</si>
  <si>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</si>
  <si>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</si>
  <si>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</si>
  <si>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</si>
  <si>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</si>
  <si>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</si>
  <si>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</si>
  <si>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</si>
  <si>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</si>
  <si>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</si>
  <si>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</si>
  <si>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</si>
  <si>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</si>
  <si>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</si>
  <si>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</si>
  <si>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</si>
  <si>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</si>
  <si>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</si>
  <si>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</si>
  <si>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</si>
  <si>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</si>
  <si>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</si>
  <si>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</si>
  <si>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</si>
  <si>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</si>
  <si>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</si>
  <si>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</si>
  <si>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</si>
  <si>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</si>
  <si>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</si>
  <si>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</si>
  <si>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</si>
  <si>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</si>
  <si>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</si>
  <si>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</si>
  <si>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</si>
  <si>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</si>
  <si>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</si>
  <si>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</si>
  <si>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</si>
  <si>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</si>
  <si>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</si>
  <si>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</si>
  <si>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</si>
  <si>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</si>
  <si>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</si>
  <si>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</si>
  <si>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</si>
  <si>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</si>
  <si>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</si>
  <si>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</si>
  <si>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</si>
  <si>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</si>
  <si>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</si>
  <si>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</si>
  <si>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</si>
  <si>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</si>
  <si>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</si>
  <si>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</si>
  <si>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</si>
  <si>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</si>
  <si>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</si>
  <si>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</si>
  <si>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</si>
  <si>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</si>
  <si>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</si>
  <si>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</si>
  <si>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</si>
  <si>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</si>
  <si>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</si>
  <si>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</si>
  <si>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</si>
  <si>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</si>
  <si>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</si>
  <si>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</si>
  <si>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</si>
  <si>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</si>
  <si>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</si>
  <si>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</si>
  <si>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</si>
  <si>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</si>
  <si>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</si>
  <si>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</si>
  <si>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</si>
  <si>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</si>
  <si>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</si>
  <si>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</si>
  <si>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</si>
  <si>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</si>
  <si>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</si>
  <si>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</si>
  <si>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</si>
  <si>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</si>
  <si>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</si>
  <si>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</si>
  <si>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</si>
  <si>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</si>
  <si>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</si>
  <si>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</si>
  <si>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</si>
  <si>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</si>
  <si>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</si>
  <si>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</si>
  <si>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</si>
  <si>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</si>
  <si>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</si>
  <si>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</si>
  <si>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</si>
  <si>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</si>
  <si>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</si>
  <si>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</si>
  <si>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</si>
  <si>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</si>
  <si>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</si>
  <si>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</si>
  <si>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</si>
  <si>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</si>
  <si>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</si>
  <si>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</si>
  <si>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</si>
  <si>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</si>
  <si>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</si>
  <si>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</si>
  <si>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</si>
  <si>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</si>
  <si>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</si>
  <si>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</si>
  <si>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</si>
  <si>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</si>
  <si>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</si>
  <si>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</si>
  <si>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</si>
  <si>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</si>
  <si>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</si>
  <si>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</si>
  <si>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</si>
  <si>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</si>
  <si>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</si>
  <si>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</si>
  <si>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</si>
  <si>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</si>
  <si>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</si>
  <si>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</si>
  <si>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</si>
  <si>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</si>
  <si>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</si>
  <si>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</si>
  <si>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</si>
  <si>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</si>
  <si>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</si>
  <si>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</si>
  <si>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</si>
  <si>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</si>
  <si>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</si>
  <si>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</si>
  <si>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</si>
  <si>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</si>
  <si>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</si>
  <si>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</si>
  <si>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</si>
  <si>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</si>
  <si>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</si>
  <si>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</si>
  <si>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</si>
  <si>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</si>
  <si>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</si>
  <si>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</si>
  <si>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</si>
  <si>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</si>
  <si>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</si>
  <si>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</si>
  <si>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</si>
  <si>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</si>
  <si>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</si>
  <si>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</si>
  <si>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</si>
  <si>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</si>
  <si>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</si>
  <si>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</si>
  <si>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</si>
  <si>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</si>
  <si>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</si>
  <si>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</si>
  <si>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</si>
  <si>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</si>
  <si>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</si>
  <si>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</si>
  <si>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</si>
  <si>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</si>
  <si>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</si>
  <si>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</si>
  <si>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</si>
  <si>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</si>
  <si>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</si>
  <si>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</si>
  <si>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</si>
  <si>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</si>
  <si>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</si>
  <si>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</si>
  <si>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</si>
  <si>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</si>
  <si>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</si>
  <si>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</si>
  <si>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</si>
  <si>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</si>
  <si>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</si>
  <si>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</si>
  <si>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</si>
  <si>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</si>
  <si>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</si>
  <si>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</si>
  <si>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</si>
  <si>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</si>
  <si>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</si>
  <si>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</si>
  <si>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</si>
  <si>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</si>
  <si>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</si>
  <si>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</si>
  <si>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</si>
  <si>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</si>
  <si>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</si>
  <si>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</si>
  <si>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</si>
  <si>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</si>
  <si>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</si>
  <si>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</si>
  <si>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</si>
  <si>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</si>
  <si>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</si>
  <si>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</si>
  <si>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</si>
  <si>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</si>
  <si>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</si>
  <si>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</si>
  <si>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</si>
  <si>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</si>
  <si>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</si>
  <si>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</si>
  <si>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</si>
  <si>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</si>
  <si>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</si>
  <si>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</si>
  <si>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</si>
  <si>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</si>
  <si>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</si>
  <si>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</si>
  <si>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</si>
  <si>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</si>
  <si>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</si>
  <si>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</si>
  <si>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</si>
  <si>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</si>
  <si>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</si>
  <si>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</si>
  <si>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</si>
  <si>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</si>
  <si>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</si>
  <si>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</si>
  <si>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</si>
  <si>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</si>
  <si>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</si>
  <si>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</si>
  <si>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</si>
  <si>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</si>
  <si>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</si>
  <si>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</si>
  <si>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</si>
  <si>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</si>
  <si>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</si>
  <si>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</si>
  <si>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</si>
  <si>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</si>
  <si>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</si>
  <si>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</si>
  <si>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</si>
  <si>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</si>
  <si>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</si>
  <si>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</si>
  <si>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</si>
  <si>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</si>
  <si>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</si>
  <si>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</si>
  <si>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</si>
  <si>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</si>
  <si>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</si>
  <si>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</si>
  <si>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</si>
  <si>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</si>
  <si>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</si>
  <si>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</si>
  <si>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</si>
  <si>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</si>
  <si>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</si>
  <si>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</si>
  <si>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</si>
  <si>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</si>
  <si>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</si>
  <si>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</si>
  <si>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</si>
  <si>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</si>
  <si>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</si>
  <si>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</si>
  <si>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</si>
  <si>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</si>
  <si>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</si>
  <si>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</si>
  <si>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</si>
  <si>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</si>
  <si>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</si>
  <si>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</si>
  <si>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</si>
  <si>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</si>
  <si>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</si>
  <si>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</si>
  <si>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</si>
  <si>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</si>
  <si>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</si>
  <si>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</si>
  <si>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</si>
  <si>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</si>
  <si>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</si>
  <si>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</si>
  <si>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</si>
  <si>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</si>
  <si>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</si>
  <si>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</si>
  <si>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</si>
  <si>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</si>
  <si>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</si>
  <si>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</si>
  <si>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</si>
  <si>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</si>
  <si>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</si>
  <si>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</si>
  <si>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</si>
  <si>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</si>
  <si>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</si>
  <si>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</si>
  <si>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</si>
  <si>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</si>
  <si>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</si>
  <si>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</si>
  <si>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</si>
  <si>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</si>
  <si>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</si>
  <si>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</si>
  <si>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</si>
  <si>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</si>
  <si>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</si>
  <si>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</si>
  <si>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</si>
  <si>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</si>
  <si>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</si>
  <si>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</si>
  <si>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</si>
  <si>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</si>
  <si>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</si>
  <si>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</si>
  <si>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</si>
  <si>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</si>
  <si>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</si>
  <si>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</si>
  <si>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</si>
  <si>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</si>
  <si>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</si>
  <si>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</si>
  <si>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</si>
  <si>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</si>
  <si>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</si>
  <si>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</si>
  <si>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</si>
  <si>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</si>
  <si>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</si>
  <si>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</si>
  <si>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</si>
  <si>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</si>
  <si>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</si>
  <si>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</si>
  <si>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</si>
  <si>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</si>
  <si>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</si>
  <si>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</si>
  <si>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</si>
  <si>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</si>
  <si>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</si>
  <si>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</si>
  <si>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</si>
  <si>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</si>
  <si>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</si>
  <si>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</si>
  <si>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</si>
  <si>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</si>
  <si>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</si>
  <si>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</si>
  <si>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</si>
  <si>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</si>
  <si>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</si>
  <si>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</si>
  <si>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</si>
  <si>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</si>
  <si>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</si>
  <si>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</si>
  <si>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</si>
  <si>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</si>
  <si>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</si>
  <si>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</si>
  <si>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</si>
  <si>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</si>
  <si>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</si>
  <si>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</si>
  <si>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</si>
  <si>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</si>
  <si>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</si>
  <si>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</si>
  <si>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</si>
  <si>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</si>
  <si>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</si>
  <si>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</si>
  <si>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</si>
  <si>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</si>
  <si>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</si>
  <si>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</si>
  <si>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</si>
  <si>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</si>
  <si>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</si>
  <si>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</si>
  <si>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</si>
  <si>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</si>
  <si>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</si>
  <si>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</si>
  <si>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</si>
  <si>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</si>
  <si>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</si>
  <si>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</si>
  <si>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</si>
  <si>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</si>
  <si>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</si>
  <si>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</si>
  <si>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</si>
  <si>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</si>
  <si>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</si>
  <si>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</si>
  <si>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</si>
  <si>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</si>
  <si>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</si>
  <si>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</si>
  <si>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</si>
  <si>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</si>
  <si>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</si>
  <si>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</si>
  <si>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</si>
  <si>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</si>
  <si>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</si>
  <si>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</si>
  <si>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</si>
  <si>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</si>
  <si>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</si>
  <si>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</si>
  <si>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</si>
  <si>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</si>
  <si>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</si>
  <si>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</si>
  <si>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</si>
  <si>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</si>
  <si>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</si>
  <si>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</si>
  <si>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</si>
  <si>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</si>
  <si>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</si>
  <si>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</si>
  <si>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</si>
  <si>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</si>
  <si>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</si>
  <si>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</si>
  <si>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</si>
  <si>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</si>
  <si>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</si>
  <si>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</si>
  <si>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</si>
  <si>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</si>
  <si>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</si>
  <si>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</si>
  <si>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</si>
  <si>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</si>
  <si>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</si>
  <si>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</si>
  <si>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</si>
  <si>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</si>
  <si>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</si>
  <si>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</si>
  <si>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</si>
  <si>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</si>
  <si>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</si>
  <si>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</si>
  <si>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</si>
  <si>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</si>
  <si>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</si>
  <si>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</si>
  <si>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</si>
  <si>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</si>
  <si>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</si>
  <si>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</si>
  <si>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</si>
  <si>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</si>
  <si>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</si>
  <si>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</si>
  <si>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</si>
  <si>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</si>
  <si>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</si>
  <si>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</si>
  <si>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</si>
  <si>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</si>
  <si>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</si>
  <si>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</si>
  <si>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</si>
  <si>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</si>
  <si>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</si>
  <si>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</si>
  <si>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</si>
  <si>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</si>
  <si>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</si>
  <si>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</si>
  <si>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</si>
  <si>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</si>
  <si>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</si>
  <si>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</si>
  <si>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</si>
  <si>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</si>
  <si>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</si>
  <si>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</si>
  <si>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</si>
  <si>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</si>
  <si>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</si>
  <si>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</si>
  <si>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</si>
  <si>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</si>
  <si>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</si>
  <si>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</si>
  <si>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</si>
  <si>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</si>
  <si>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</si>
  <si>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</si>
  <si>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</si>
  <si>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</si>
  <si>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</si>
  <si>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</si>
  <si>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</si>
  <si>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</si>
  <si>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</si>
  <si>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</si>
  <si>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</si>
  <si>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</si>
  <si>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</si>
  <si>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</si>
  <si>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</si>
  <si>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</si>
  <si>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</si>
  <si>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</si>
  <si>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</si>
  <si>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</si>
  <si>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</si>
  <si>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</si>
  <si>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</si>
  <si>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</si>
  <si>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</si>
  <si>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</si>
  <si>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</si>
  <si>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</si>
  <si>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</si>
  <si>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</si>
  <si>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</si>
  <si>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</si>
  <si>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</si>
  <si>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</si>
  <si>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</si>
  <si>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</si>
  <si>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</si>
  <si>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</si>
  <si>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</si>
  <si>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</si>
  <si>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</si>
  <si>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</si>
  <si>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</si>
  <si>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</si>
  <si>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</si>
  <si>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</si>
  <si>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</si>
  <si>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</si>
  <si>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</si>
  <si>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</si>
  <si>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</si>
  <si>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</si>
  <si>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</si>
  <si>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</si>
  <si>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</si>
  <si>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</si>
  <si>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</si>
  <si>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</si>
  <si>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</si>
  <si>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</si>
  <si>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</si>
  <si>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</si>
  <si>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</si>
  <si>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</si>
  <si>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</si>
  <si>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</si>
  <si>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</si>
  <si>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</si>
  <si>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</si>
  <si>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</si>
  <si>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</si>
  <si>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</si>
  <si>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</si>
  <si>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</si>
  <si>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</si>
  <si>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</si>
  <si>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</si>
  <si>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</si>
  <si>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</si>
  <si>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</si>
  <si>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</si>
  <si>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</si>
  <si>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</si>
  <si>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</si>
  <si>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</si>
  <si>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</si>
  <si>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</si>
  <si>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</si>
  <si>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</si>
  <si>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</si>
  <si>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</si>
  <si>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</si>
  <si>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</si>
  <si>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</si>
  <si>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</si>
  <si>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</si>
  <si>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</si>
  <si>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</si>
  <si>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</si>
  <si>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</si>
  <si>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</si>
  <si>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</si>
  <si>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</si>
  <si>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</si>
  <si>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</si>
  <si>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</si>
  <si>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</si>
  <si>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</si>
  <si>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</si>
  <si>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</si>
  <si>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</si>
  <si>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</si>
  <si>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</si>
  <si>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</si>
  <si>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</si>
  <si>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</si>
  <si>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</si>
  <si>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</si>
  <si>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</si>
  <si>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</si>
  <si>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</si>
  <si>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</si>
  <si>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</si>
  <si>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</si>
  <si>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</si>
  <si>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</si>
  <si>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</si>
  <si>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</si>
  <si>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</si>
  <si>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</si>
  <si>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</si>
  <si>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</si>
  <si>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</si>
  <si>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</si>
  <si>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</si>
  <si>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</si>
  <si>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</si>
  <si>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</si>
  <si>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</si>
  <si>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</si>
  <si>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</si>
  <si>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</si>
  <si>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</si>
  <si>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</si>
  <si>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</si>
  <si>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</si>
  <si>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</si>
  <si>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</si>
  <si>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</si>
  <si>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</si>
  <si>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</si>
  <si>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</si>
  <si>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</si>
  <si>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</si>
  <si>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</si>
  <si>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</si>
  <si>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</si>
  <si>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</si>
  <si>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</si>
  <si>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</si>
  <si>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</si>
  <si>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</si>
  <si>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</si>
  <si>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</si>
  <si>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</si>
  <si>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</si>
  <si>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</si>
  <si>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</si>
  <si>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</si>
  <si>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</si>
  <si>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</si>
  <si>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</si>
  <si>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</si>
  <si>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</si>
  <si>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</si>
  <si>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</si>
  <si>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</si>
  <si>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</si>
  <si>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</si>
  <si>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</si>
  <si>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</si>
  <si>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</si>
  <si>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</si>
  <si>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</si>
  <si>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</si>
  <si>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</si>
  <si>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</si>
  <si>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</si>
  <si>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</si>
  <si>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</si>
  <si>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</si>
  <si>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</si>
  <si>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</si>
  <si>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</si>
  <si>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</si>
  <si>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</si>
  <si>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</si>
  <si>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</si>
  <si>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</si>
  <si>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</si>
  <si>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</si>
  <si>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</si>
  <si>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</si>
  <si>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</si>
  <si>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</si>
  <si>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</si>
  <si>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</si>
  <si>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</si>
  <si>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</si>
  <si>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</si>
  <si>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</si>
  <si>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</si>
  <si>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</si>
  <si>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</si>
  <si>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</si>
  <si>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</si>
  <si>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</si>
  <si>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</si>
  <si>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</si>
  <si>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</si>
  <si>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</si>
  <si>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</si>
  <si>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</si>
  <si>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</si>
  <si>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</si>
  <si>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</si>
  <si>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</si>
  <si>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</si>
  <si>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</si>
  <si>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</si>
  <si>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</si>
  <si>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</si>
  <si>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</si>
  <si>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</si>
  <si>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</si>
  <si>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</si>
  <si>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</si>
  <si>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</si>
  <si>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</si>
  <si>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</si>
  <si>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</si>
  <si>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</si>
  <si>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</si>
  <si>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</si>
  <si>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</si>
  <si>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</si>
  <si>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</si>
  <si>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</si>
  <si>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</si>
  <si>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</si>
  <si>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</si>
  <si>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</si>
  <si>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</si>
  <si>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</si>
  <si>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</si>
  <si>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</si>
  <si>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</si>
  <si>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</si>
  <si>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</si>
  <si>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</si>
  <si>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</si>
  <si>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</si>
  <si>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</si>
  <si>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</si>
  <si>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</si>
  <si>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</si>
  <si>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</si>
  <si>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</si>
  <si>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</si>
  <si>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</si>
  <si>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</si>
  <si>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</si>
  <si>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</si>
  <si>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</si>
  <si>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</si>
  <si>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</si>
  <si>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</si>
  <si>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</si>
  <si>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</si>
  <si>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</si>
  <si>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</si>
  <si>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</si>
  <si>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</si>
  <si>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</si>
  <si>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</si>
  <si>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</si>
  <si>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</si>
  <si>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</si>
  <si>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</si>
  <si>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</si>
  <si>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</si>
  <si>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</si>
  <si>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</si>
  <si>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</si>
  <si>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</si>
  <si>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</si>
  <si>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</si>
  <si>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</si>
  <si>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</si>
  <si>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</si>
  <si>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</si>
  <si>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</si>
  <si>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</si>
  <si>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</si>
  <si>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</si>
  <si>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</si>
  <si>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</si>
  <si>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</si>
  <si>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</si>
  <si>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</si>
  <si>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</si>
  <si>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</si>
  <si>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</si>
  <si>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</si>
  <si>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</si>
  <si>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</si>
  <si>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</si>
  <si>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</si>
  <si>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</si>
  <si>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</si>
  <si>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</si>
  <si>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</si>
  <si>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</si>
  <si>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</si>
  <si>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</si>
  <si>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</si>
  <si>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</si>
  <si>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</si>
  <si>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</si>
  <si>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</si>
  <si>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</si>
  <si>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</si>
  <si>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</si>
  <si>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</si>
  <si>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</si>
  <si>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</si>
  <si>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</si>
  <si>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</si>
  <si>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</si>
  <si>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</si>
  <si>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</si>
  <si>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</si>
  <si>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</si>
  <si>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</si>
  <si>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</si>
  <si>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</si>
  <si>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</si>
  <si>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</si>
  <si>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</si>
  <si>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</si>
  <si>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</si>
  <si>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</si>
  <si>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</si>
  <si>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</si>
  <si>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</si>
  <si>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</si>
  <si>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</si>
  <si>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</si>
  <si>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</si>
  <si>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</si>
  <si>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</si>
  <si>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</si>
  <si>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</si>
  <si>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</si>
  <si>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</si>
  <si>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</si>
  <si>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</si>
  <si>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</si>
  <si>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</si>
  <si>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</si>
  <si>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</si>
  <si>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</si>
  <si>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</si>
  <si>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</si>
  <si>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</si>
  <si>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</si>
  <si>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</si>
  <si>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</si>
  <si>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</si>
  <si>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</si>
  <si>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</si>
  <si>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</si>
  <si>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</si>
  <si>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</si>
  <si>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</si>
  <si>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</si>
  <si>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</si>
  <si>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</si>
  <si>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</si>
  <si>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</si>
  <si>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</si>
  <si>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</si>
  <si>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</si>
  <si>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</si>
  <si>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</si>
  <si>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</si>
  <si>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</si>
  <si>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</si>
  <si>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</si>
  <si>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</si>
  <si>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</si>
  <si>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</si>
  <si>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</si>
  <si>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</si>
  <si>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</si>
  <si>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</si>
  <si>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</si>
  <si>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</si>
  <si>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</si>
  <si>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</si>
  <si>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</si>
  <si>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</si>
  <si>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</si>
  <si>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</si>
  <si>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</si>
  <si>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</si>
  <si>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</si>
  <si>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</si>
  <si>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</si>
  <si>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</si>
  <si>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</si>
  <si>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</si>
  <si>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</si>
  <si>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</si>
  <si>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</si>
  <si>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</si>
  <si>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</si>
  <si>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</si>
  <si>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</si>
  <si>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</si>
  <si>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</si>
  <si>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</si>
  <si>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</si>
  <si>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</si>
  <si>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</si>
  <si>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</si>
  <si>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</si>
  <si>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</si>
  <si>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</si>
  <si>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</si>
  <si>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</si>
  <si>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</si>
  <si>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</si>
  <si>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</si>
  <si>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</si>
  <si>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</si>
  <si>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</si>
  <si>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</si>
  <si>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</si>
  <si>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</si>
  <si>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</si>
  <si>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</si>
  <si>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</si>
  <si>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</si>
  <si>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</si>
  <si>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</si>
  <si>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</si>
  <si>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</si>
  <si>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</si>
  <si>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</si>
  <si>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</si>
  <si>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</si>
  <si>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</si>
  <si>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</si>
  <si>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</si>
  <si>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</si>
  <si>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</si>
  <si>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</si>
  <si>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</si>
  <si>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</si>
  <si>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</si>
  <si>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</si>
  <si>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</si>
  <si>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</si>
  <si>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</si>
  <si>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</si>
  <si>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</si>
  <si>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</si>
  <si>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</si>
  <si>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</si>
  <si>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</si>
  <si>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</si>
  <si>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</si>
  <si>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</si>
  <si>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</si>
  <si>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</si>
  <si>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</si>
  <si>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</si>
  <si>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</si>
  <si>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</si>
  <si>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</si>
  <si>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</si>
  <si>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</si>
  <si>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</si>
  <si>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</si>
  <si>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</si>
  <si>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</si>
  <si>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</si>
  <si>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</si>
  <si>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</si>
  <si>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</si>
  <si>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</si>
  <si>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</si>
  <si>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</si>
  <si>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</si>
  <si>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</si>
  <si>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</si>
  <si>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</si>
  <si>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</si>
  <si>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</si>
  <si>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</si>
  <si>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</si>
  <si>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</si>
  <si>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</si>
  <si>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</si>
  <si>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</si>
  <si>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</si>
  <si>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</si>
  <si>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</si>
  <si>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</si>
  <si>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</si>
  <si>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</si>
  <si>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</si>
  <si>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</si>
  <si>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</si>
  <si>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</si>
  <si>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</si>
  <si>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</si>
  <si>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</si>
  <si>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</si>
  <si>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</si>
  <si>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</si>
  <si>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</si>
  <si>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</si>
  <si>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</si>
  <si>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</si>
  <si>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</si>
  <si>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</si>
  <si>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</si>
  <si>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</si>
  <si>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</si>
  <si>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</si>
  <si>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</si>
  <si>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</si>
  <si>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</si>
  <si>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</si>
  <si>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</si>
  <si>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</si>
  <si>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</si>
  <si>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</si>
  <si>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</si>
  <si>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</si>
  <si>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</si>
  <si>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</si>
  <si>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</si>
  <si>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</si>
  <si>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</si>
  <si>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</si>
  <si>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</si>
  <si>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</si>
  <si>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</si>
  <si>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</si>
  <si>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</si>
  <si>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</si>
  <si>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</si>
  <si>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</si>
  <si>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</si>
  <si>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</si>
  <si>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</si>
  <si>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</si>
  <si>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</si>
  <si>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</si>
  <si>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</si>
  <si>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</si>
  <si>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</si>
  <si>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</si>
  <si>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</si>
  <si>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</si>
  <si>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</si>
  <si>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</si>
  <si>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</si>
  <si>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</si>
  <si>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</si>
  <si>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</si>
  <si>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</si>
  <si>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</si>
  <si>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</si>
  <si>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</si>
  <si>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</si>
  <si>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</si>
  <si>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</si>
  <si>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</si>
  <si>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</si>
  <si>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</si>
  <si>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</si>
  <si>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</si>
  <si>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</si>
  <si>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</si>
  <si>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</si>
  <si>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</si>
  <si>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</si>
  <si>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</si>
  <si>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</si>
  <si>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</si>
  <si>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</si>
  <si>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</si>
  <si>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</si>
  <si>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</si>
  <si>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</si>
  <si>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</si>
  <si>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</si>
  <si>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</si>
  <si>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</si>
  <si>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</si>
  <si>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</si>
  <si>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</si>
  <si>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</si>
  <si>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</si>
  <si>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</si>
  <si>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</si>
  <si>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</si>
  <si>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</si>
  <si>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</si>
  <si>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</si>
  <si>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</si>
  <si>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</si>
  <si>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</si>
  <si>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</si>
  <si>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</si>
  <si>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</si>
  <si>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</si>
  <si>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</si>
  <si>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</si>
  <si>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</si>
  <si>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</si>
  <si>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</si>
  <si>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</si>
  <si>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</si>
  <si>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</si>
  <si>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</si>
  <si>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</si>
  <si>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</si>
  <si>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</si>
  <si>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</si>
  <si>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</si>
  <si>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</si>
  <si>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</si>
  <si>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</si>
  <si>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</si>
  <si>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</si>
  <si>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</si>
  <si>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</si>
  <si>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</si>
  <si>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</si>
  <si>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</si>
  <si>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</si>
  <si>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</si>
  <si>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</si>
  <si>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</si>
  <si>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</si>
  <si>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</si>
  <si>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</si>
  <si>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</si>
  <si>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</si>
  <si>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</si>
  <si>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</si>
  <si>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</si>
  <si>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</si>
  <si>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</si>
  <si>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</si>
  <si>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</si>
  <si>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</si>
  <si>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</si>
  <si>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</si>
  <si>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</si>
  <si>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</si>
  <si>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</si>
  <si>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</si>
  <si>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</si>
  <si>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</si>
  <si>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</si>
  <si>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</si>
  <si>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</si>
  <si>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</si>
  <si>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</si>
  <si>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</si>
  <si>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</si>
  <si>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</si>
  <si>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</si>
  <si>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</si>
  <si>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</si>
  <si>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</si>
  <si>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</si>
  <si>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</si>
  <si>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</si>
  <si>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</si>
  <si>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</si>
  <si>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</si>
  <si>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</si>
  <si>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</si>
  <si>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</si>
  <si>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</si>
  <si>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</si>
  <si>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</si>
  <si>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</si>
  <si>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</si>
  <si>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</si>
  <si>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</si>
  <si>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</si>
  <si>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</si>
  <si>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</si>
  <si>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</si>
  <si>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</si>
  <si>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</si>
  <si>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</si>
  <si>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</si>
  <si>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</si>
  <si>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</si>
  <si>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</si>
  <si>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</si>
  <si>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</si>
  <si>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</si>
  <si>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</si>
  <si>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</si>
  <si>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</si>
  <si>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</si>
  <si>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</si>
  <si>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</si>
  <si>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</si>
  <si>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</si>
  <si>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</si>
  <si>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</si>
  <si>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</si>
  <si>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</si>
  <si>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</si>
  <si>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</si>
  <si>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</si>
  <si>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</si>
  <si>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</si>
  <si>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</si>
  <si>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</si>
  <si>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</si>
  <si>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</si>
  <si>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</si>
  <si>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</si>
  <si>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</si>
  <si>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</si>
  <si>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</si>
  <si>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</si>
  <si>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</si>
  <si>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</si>
  <si>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</si>
  <si>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</si>
  <si>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</si>
  <si>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</si>
  <si>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</si>
  <si>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</si>
  <si>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</si>
  <si>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</si>
  <si>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</si>
  <si>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</si>
  <si>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</si>
  <si>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</si>
  <si>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</si>
  <si>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</si>
  <si>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</si>
  <si>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</si>
  <si>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</si>
  <si>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</si>
  <si>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</si>
  <si>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</si>
  <si>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</si>
  <si>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</si>
  <si>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</si>
  <si>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</si>
  <si>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</si>
  <si>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</si>
  <si>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</si>
  <si>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</si>
  <si>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</si>
  <si>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</si>
  <si>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</si>
  <si>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</si>
  <si>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</si>
  <si>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</si>
  <si>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</si>
  <si>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</si>
  <si>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</si>
  <si>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</si>
  <si>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</si>
  <si>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</si>
  <si>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</si>
  <si>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</si>
  <si>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</si>
  <si>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</si>
  <si>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</si>
  <si>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</si>
  <si>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</si>
  <si>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</si>
  <si>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</si>
  <si>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</si>
  <si>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</si>
  <si>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</si>
  <si>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</si>
  <si>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</si>
  <si>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</si>
  <si>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</si>
  <si>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</si>
  <si>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</si>
  <si>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</si>
  <si>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</si>
  <si>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</si>
  <si>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</si>
  <si>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</si>
  <si>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</si>
  <si>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</si>
  <si>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</si>
  <si>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</si>
  <si>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</si>
  <si>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</si>
  <si>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</si>
  <si>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</si>
  <si>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</si>
  <si>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</si>
  <si>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</si>
  <si>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</si>
  <si>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</si>
  <si>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</si>
  <si>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</si>
  <si>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</si>
  <si>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</si>
  <si>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</si>
  <si>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</si>
  <si>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</si>
  <si>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</si>
  <si>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</si>
  <si>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</si>
  <si>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</si>
  <si>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</si>
  <si>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</si>
  <si>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</si>
  <si>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</si>
  <si>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</si>
  <si>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</si>
  <si>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</si>
  <si>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</si>
  <si>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</si>
  <si>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</si>
  <si>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</si>
  <si>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</si>
  <si>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</si>
  <si>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</si>
  <si>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</si>
  <si>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</si>
  <si>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</si>
  <si>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</si>
  <si>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</si>
  <si>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</si>
  <si>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</si>
  <si>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</si>
  <si>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</si>
  <si>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</si>
  <si>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</si>
  <si>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</si>
  <si>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</si>
  <si>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</si>
  <si>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</si>
  <si>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</si>
  <si>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</si>
  <si>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</si>
  <si>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</si>
  <si>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</si>
  <si>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</si>
  <si>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</si>
  <si>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</si>
  <si>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</si>
  <si>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</si>
  <si>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</si>
  <si>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</si>
  <si>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</si>
  <si>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</si>
  <si>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</si>
  <si>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</si>
  <si>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</si>
  <si>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</si>
  <si>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</si>
  <si>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</si>
  <si>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</si>
  <si>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</si>
  <si>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</si>
  <si>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</si>
  <si>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</si>
  <si>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</si>
  <si>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</si>
  <si>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</si>
  <si>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</si>
  <si>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</si>
  <si>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</si>
  <si>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</si>
  <si>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</si>
  <si>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</si>
  <si>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</si>
  <si>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</si>
  <si>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</si>
  <si>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</si>
  <si>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</si>
  <si>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</si>
  <si>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</si>
  <si>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</si>
  <si>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</si>
  <si>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</si>
  <si>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</si>
  <si>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</si>
  <si>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</si>
  <si>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</si>
  <si>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</si>
  <si>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</si>
  <si>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</si>
  <si>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</si>
  <si>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</si>
  <si>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</si>
  <si>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</si>
  <si>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</si>
  <si>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</si>
  <si>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</si>
  <si>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</si>
  <si>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</si>
  <si>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</si>
  <si>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</si>
  <si>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</si>
  <si>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</si>
  <si>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</si>
  <si>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</si>
  <si>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</si>
  <si>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</si>
  <si>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</si>
  <si>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</si>
  <si>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</si>
  <si>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</si>
  <si>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</si>
  <si>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</si>
  <si>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</si>
  <si>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</si>
  <si>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</si>
  <si>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</si>
  <si>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</si>
  <si>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</si>
  <si>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</si>
  <si>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</si>
  <si>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</si>
  <si>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</si>
  <si>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</si>
  <si>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</si>
  <si>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</si>
  <si>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</si>
  <si>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</si>
  <si>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</si>
  <si>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</si>
  <si>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</si>
  <si>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</si>
  <si>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</si>
  <si>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</si>
  <si>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</si>
  <si>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</si>
  <si>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</si>
  <si>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</si>
  <si>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</si>
  <si>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</si>
  <si>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</si>
  <si>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</si>
  <si>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</si>
  <si>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</si>
  <si>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</si>
  <si>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</si>
  <si>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</si>
  <si>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</si>
  <si>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</si>
  <si>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</si>
  <si>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</si>
  <si>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</si>
  <si>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</si>
  <si>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</si>
  <si>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</si>
  <si>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</si>
  <si>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</si>
  <si>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</si>
  <si>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</si>
  <si>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</si>
  <si>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</si>
  <si>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</si>
  <si>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</si>
  <si>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</si>
  <si>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</si>
  <si>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</si>
  <si>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</si>
  <si>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</si>
  <si>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</si>
  <si>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</si>
  <si>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</si>
  <si>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</si>
  <si>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</si>
  <si>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</si>
  <si>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</si>
  <si>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</si>
  <si>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</si>
  <si>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</si>
  <si>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</si>
  <si>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</si>
  <si>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</si>
  <si>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</si>
  <si>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</si>
  <si>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</si>
  <si>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</si>
  <si>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</si>
  <si>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</si>
  <si>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</si>
  <si>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</si>
  <si>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</si>
  <si>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</si>
  <si>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</si>
  <si>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</si>
  <si>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</si>
  <si>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</si>
  <si>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</si>
  <si>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</si>
  <si>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</si>
  <si>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</si>
  <si>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</si>
  <si>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</si>
  <si>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</si>
  <si>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</si>
  <si>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</si>
  <si>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</si>
  <si>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</si>
  <si>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</si>
  <si>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</si>
  <si>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</si>
  <si>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</si>
  <si>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</si>
  <si>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</si>
  <si>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</si>
  <si>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</si>
  <si>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</si>
  <si>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</si>
  <si>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</si>
  <si>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</si>
  <si>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</si>
  <si>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</si>
  <si>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</si>
  <si>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</si>
  <si>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</si>
  <si>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</si>
  <si>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</si>
  <si>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</si>
  <si>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</si>
  <si>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</si>
  <si>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</si>
  <si>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</si>
  <si>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</si>
  <si>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</si>
  <si>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</si>
  <si>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</si>
  <si>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</si>
  <si>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</si>
  <si>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</si>
  <si>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</si>
  <si>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</si>
  <si>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</si>
  <si>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</si>
  <si>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</si>
  <si>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</si>
  <si>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</si>
  <si>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</si>
  <si>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</si>
  <si>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</si>
  <si>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</si>
  <si>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</si>
  <si>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</si>
  <si>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</si>
  <si>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</si>
  <si>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</si>
  <si>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</si>
  <si>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</si>
  <si>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</si>
  <si>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</si>
  <si>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</si>
  <si>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</si>
  <si>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</si>
  <si>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</si>
  <si>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</si>
  <si>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</si>
  <si>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</si>
  <si>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</si>
  <si>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</si>
  <si>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</si>
  <si>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</si>
  <si>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</si>
  <si>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</si>
  <si>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</si>
  <si>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</si>
  <si>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</si>
  <si>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</si>
  <si>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</si>
  <si>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</si>
  <si>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</si>
  <si>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</si>
  <si>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</si>
  <si>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</si>
  <si>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</si>
  <si>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</si>
  <si>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</si>
  <si>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</si>
  <si>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</si>
  <si>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</si>
  <si>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</si>
  <si>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</si>
  <si>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</si>
  <si>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</si>
  <si>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</si>
  <si>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</si>
  <si>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</si>
  <si>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</si>
  <si>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</si>
  <si>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</si>
  <si>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</si>
  <si>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</si>
  <si>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</si>
  <si>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</si>
  <si>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</si>
  <si>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</si>
  <si>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</si>
  <si>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</si>
  <si>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</si>
  <si>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</si>
  <si>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</si>
  <si>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</si>
  <si>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</si>
  <si>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</si>
  <si>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</si>
  <si>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</si>
  <si>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</si>
  <si>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</si>
  <si>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</si>
  <si>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</si>
  <si>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</si>
  <si>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</si>
  <si>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</si>
  <si>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</si>
  <si>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</si>
  <si>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</si>
  <si>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</si>
  <si>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</si>
  <si>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</si>
  <si>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</si>
  <si>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</si>
  <si>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</si>
  <si>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</si>
  <si>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</si>
  <si>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</si>
  <si>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</si>
  <si>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</si>
  <si>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</si>
  <si>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</si>
  <si>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</si>
  <si>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</si>
  <si>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</si>
  <si>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</si>
  <si>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</si>
  <si>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</si>
  <si>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</si>
  <si>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</si>
  <si>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</si>
  <si>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</si>
  <si>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</si>
  <si>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</si>
  <si>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</si>
  <si>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</si>
  <si>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</si>
  <si>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</si>
  <si>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</si>
  <si>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</si>
  <si>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</si>
  <si>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</si>
  <si>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</si>
  <si>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</si>
  <si>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</si>
  <si>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</si>
  <si>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</si>
  <si>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</si>
  <si>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</si>
  <si>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</si>
  <si>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</si>
  <si>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</si>
  <si>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</si>
  <si>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</si>
  <si>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</si>
  <si>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</si>
  <si>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</si>
  <si>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</si>
  <si>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</si>
  <si>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</si>
  <si>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</si>
  <si>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</si>
  <si>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</si>
  <si>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</si>
  <si>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</si>
  <si>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</si>
  <si>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</si>
  <si>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</si>
  <si>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</si>
  <si>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</si>
  <si>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</si>
  <si>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</si>
  <si>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</si>
  <si>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</si>
  <si>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</si>
  <si>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</si>
  <si>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</si>
  <si>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</si>
  <si>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</si>
  <si>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</si>
  <si>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</si>
  <si>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</si>
  <si>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</si>
  <si>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</si>
  <si>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</si>
  <si>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</si>
  <si>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</si>
  <si>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</si>
  <si>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</si>
  <si>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</si>
  <si>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</si>
  <si>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</si>
  <si>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</si>
  <si>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</si>
  <si>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</si>
  <si>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</si>
  <si>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</si>
  <si>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</si>
  <si>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</si>
  <si>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</si>
  <si>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</si>
  <si>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</si>
  <si>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</si>
  <si>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</si>
  <si>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</si>
  <si>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</si>
  <si>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</si>
  <si>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</si>
  <si>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</si>
  <si>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</si>
  <si>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</si>
  <si>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</si>
  <si>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</si>
  <si>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</si>
  <si>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</si>
  <si>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</si>
  <si>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</si>
  <si>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</si>
  <si>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</si>
  <si>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</si>
  <si>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</si>
  <si>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</si>
  <si>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</si>
  <si>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</si>
  <si>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</si>
  <si>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</si>
  <si>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</si>
  <si>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</si>
  <si>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</si>
  <si>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</si>
  <si>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</si>
  <si>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</si>
  <si>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</si>
  <si>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</si>
  <si>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</si>
  <si>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</si>
  <si>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</si>
  <si>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</si>
  <si>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</si>
  <si>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</si>
  <si>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</si>
  <si>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</si>
  <si>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</si>
  <si>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</si>
  <si>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</si>
  <si>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</si>
  <si>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</si>
  <si>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</si>
  <si>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</si>
  <si>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</si>
  <si>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</si>
  <si>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</si>
  <si>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</si>
  <si>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</si>
  <si>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</si>
  <si>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</si>
  <si>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</si>
  <si>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</si>
  <si>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</si>
  <si>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</si>
  <si>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</si>
  <si>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</si>
  <si>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</si>
  <si>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</si>
  <si>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</si>
  <si>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</si>
  <si>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</si>
  <si>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</si>
  <si>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</si>
  <si>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</si>
  <si>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</si>
  <si>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</si>
  <si>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</si>
  <si>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</si>
  <si>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</si>
  <si>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</si>
  <si>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</si>
  <si>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</si>
  <si>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</si>
  <si>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</si>
  <si>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</si>
  <si>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</si>
  <si>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</si>
  <si>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</si>
  <si>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</si>
  <si>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</si>
  <si>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</si>
  <si>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</si>
  <si>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</si>
  <si>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</si>
  <si>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</si>
  <si>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</si>
  <si>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</si>
  <si>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</si>
  <si>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</si>
  <si>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</si>
  <si>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</si>
  <si>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</si>
  <si>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</si>
  <si>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</si>
  <si>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</si>
  <si>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</si>
  <si>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</si>
  <si>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</si>
  <si>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</si>
  <si>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</si>
  <si>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</si>
  <si>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</si>
  <si>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</si>
  <si>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</si>
  <si>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</si>
  <si>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</si>
  <si>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</si>
  <si>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</si>
  <si>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</si>
  <si>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</si>
  <si>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</si>
  <si>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</si>
  <si>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</si>
  <si>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</si>
  <si>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</si>
  <si>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</si>
  <si>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</si>
  <si>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</si>
  <si>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</si>
  <si>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</si>
  <si>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</si>
  <si>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</si>
  <si>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</si>
  <si>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</si>
  <si>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</si>
  <si>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</si>
  <si>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</si>
  <si>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</si>
  <si>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</si>
  <si>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</si>
  <si>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</si>
  <si>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</si>
  <si>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</si>
  <si>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</si>
  <si>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</si>
  <si>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</si>
  <si>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</si>
  <si>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</si>
  <si>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</si>
  <si>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</si>
  <si>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</si>
  <si>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</si>
  <si>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</si>
  <si>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</si>
  <si>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</si>
  <si>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</si>
  <si>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</si>
  <si>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</si>
  <si>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</si>
  <si>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</si>
  <si>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</si>
  <si>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</si>
  <si>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</si>
  <si>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</si>
  <si>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</si>
  <si>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</si>
  <si>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</si>
  <si>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</si>
  <si>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</si>
  <si>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</si>
  <si>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</si>
  <si>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</si>
  <si>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</si>
  <si>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</si>
  <si>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</si>
  <si>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</si>
  <si>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</si>
  <si>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</si>
  <si>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</si>
  <si>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</si>
  <si>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</si>
  <si>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</si>
  <si>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</si>
  <si>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</si>
  <si>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</si>
  <si>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</si>
  <si>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</si>
  <si>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</si>
  <si>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</si>
  <si>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</si>
  <si>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</si>
  <si>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</si>
  <si>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</si>
  <si>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</si>
  <si>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</si>
  <si>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</si>
  <si>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</si>
  <si>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</si>
  <si>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</si>
  <si>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</si>
  <si>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</si>
  <si>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</si>
  <si>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</si>
  <si>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</si>
  <si>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</si>
  <si>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</si>
  <si>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</si>
  <si>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</si>
  <si>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</si>
  <si>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</si>
  <si>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</si>
  <si>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</si>
  <si>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</si>
  <si>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</si>
  <si>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</si>
  <si>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</si>
  <si>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</si>
  <si>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</si>
  <si>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</si>
  <si>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</si>
  <si>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</si>
  <si>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</si>
  <si>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</si>
  <si>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</si>
  <si>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</si>
  <si>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</si>
  <si>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</si>
  <si>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</si>
  <si>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</si>
  <si>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</si>
  <si>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</si>
  <si>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</si>
  <si>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</si>
  <si>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</si>
  <si>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</si>
  <si>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</si>
  <si>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</si>
  <si>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</si>
  <si>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</si>
  <si>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</si>
  <si>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</si>
  <si>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</si>
  <si>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</si>
  <si>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</si>
  <si>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</si>
  <si>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</si>
  <si>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</si>
  <si>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</si>
  <si>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</si>
  <si>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</si>
  <si>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</si>
  <si>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</si>
  <si>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</si>
  <si>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</si>
  <si>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</si>
  <si>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</si>
  <si>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</si>
  <si>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</si>
  <si>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</si>
  <si>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</si>
  <si>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</si>
  <si>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</si>
  <si>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</si>
  <si>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</si>
  <si>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</si>
  <si>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</si>
  <si>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</si>
  <si>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</si>
  <si>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</si>
  <si>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</si>
  <si>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</si>
  <si>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</si>
  <si>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</si>
  <si>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</si>
  <si>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</si>
  <si>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</si>
  <si>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</si>
  <si>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</si>
  <si>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</si>
  <si>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</si>
  <si>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</si>
  <si>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</si>
  <si>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</si>
  <si>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</si>
  <si>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</si>
  <si>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</si>
  <si>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</si>
  <si>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</si>
  <si>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</si>
  <si>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</si>
  <si>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</si>
  <si>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</si>
  <si>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</si>
  <si>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</si>
  <si>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</si>
  <si>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</si>
  <si>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</si>
  <si>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</si>
  <si>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</si>
  <si>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</si>
  <si>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</si>
  <si>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</si>
  <si>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</si>
  <si>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</si>
  <si>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</si>
  <si>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</si>
  <si>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</si>
  <si>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</si>
  <si>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</si>
  <si>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</si>
  <si>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</si>
  <si>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</si>
  <si>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</si>
  <si>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</si>
  <si>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</si>
  <si>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</si>
  <si>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</si>
  <si>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</si>
  <si>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</si>
  <si>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</si>
  <si>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</si>
  <si>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</si>
  <si>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</si>
  <si>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</si>
  <si>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</si>
  <si>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</si>
  <si>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</si>
  <si>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</si>
  <si>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</si>
  <si>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</si>
  <si>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</si>
  <si>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</si>
  <si>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</si>
  <si>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</si>
  <si>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</si>
  <si>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</si>
  <si>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</si>
  <si>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</si>
  <si>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</si>
  <si>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</si>
  <si>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</si>
  <si>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</si>
  <si>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</si>
  <si>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</si>
  <si>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</si>
  <si>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</si>
  <si>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</si>
  <si>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</si>
  <si>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</si>
  <si>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</si>
  <si>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</si>
  <si>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</si>
  <si>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</si>
  <si>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</si>
  <si>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</si>
  <si>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</si>
  <si>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</si>
  <si>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</si>
  <si>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</si>
  <si>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</si>
  <si>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</si>
  <si>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</si>
  <si>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</si>
  <si>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</si>
  <si>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</si>
  <si>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</si>
  <si>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</si>
  <si>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</si>
  <si>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</si>
  <si>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</si>
  <si>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</si>
  <si>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</si>
  <si>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</si>
  <si>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</si>
  <si>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</si>
  <si>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</si>
  <si>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</si>
  <si>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</si>
  <si>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</si>
  <si>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</si>
  <si>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</si>
  <si>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</si>
  <si>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</si>
  <si>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</si>
  <si>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</si>
  <si>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</si>
  <si>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</si>
  <si>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</si>
  <si>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</si>
  <si>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</si>
  <si>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</si>
  <si>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</si>
  <si>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</si>
  <si>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</si>
  <si>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</si>
  <si>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</si>
  <si>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</si>
  <si>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</si>
  <si>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</si>
  <si>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</si>
  <si>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</si>
  <si>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</si>
  <si>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</si>
  <si>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</si>
  <si>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</si>
  <si>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</si>
  <si>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</si>
  <si>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</si>
  <si>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</si>
  <si>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</si>
  <si>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</si>
  <si>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</si>
  <si>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</si>
  <si>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</si>
  <si>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</si>
  <si>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</si>
  <si>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</si>
  <si>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</si>
  <si>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</si>
  <si>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</si>
  <si>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</si>
  <si>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</si>
  <si>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</si>
  <si>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</si>
  <si>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</si>
  <si>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</si>
  <si>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</si>
  <si>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</si>
  <si>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</si>
  <si>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</si>
  <si>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</si>
  <si>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</si>
  <si>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</si>
  <si>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</si>
  <si>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</si>
  <si>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</si>
  <si>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</si>
  <si>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</si>
  <si>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</si>
  <si>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</si>
  <si>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</si>
  <si>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</si>
  <si>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</si>
  <si>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</si>
  <si>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</si>
  <si>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</si>
  <si>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</si>
  <si>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</si>
  <si>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</si>
  <si>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</si>
  <si>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</si>
  <si>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</si>
  <si>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</si>
  <si>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</si>
  <si>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</si>
  <si>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</si>
  <si>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</si>
  <si>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</si>
  <si>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</si>
  <si>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</si>
  <si>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</si>
  <si>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</si>
  <si>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</si>
  <si>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</si>
  <si>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</si>
  <si>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</si>
  <si>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</si>
  <si>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</si>
  <si>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</si>
  <si>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</si>
  <si>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</si>
  <si>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</si>
  <si>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</si>
  <si>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</si>
  <si>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</si>
  <si>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</si>
  <si>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</si>
  <si>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</si>
  <si>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</si>
  <si>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</si>
  <si>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</si>
  <si>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</si>
  <si>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</si>
  <si>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</si>
  <si>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</si>
  <si>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</si>
  <si>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</si>
  <si>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</si>
  <si>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</si>
  <si>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</si>
  <si>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</si>
  <si>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</si>
  <si>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</si>
  <si>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</si>
  <si>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</si>
  <si>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</si>
  <si>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</si>
  <si>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</si>
  <si>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</si>
  <si>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</si>
  <si>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</si>
  <si>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</si>
  <si>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</si>
  <si>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</si>
  <si>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</si>
  <si>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</si>
  <si>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</si>
  <si>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</si>
  <si>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</si>
  <si>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</si>
  <si>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</si>
  <si>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</si>
  <si>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</si>
  <si>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</si>
  <si>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</si>
  <si>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</si>
  <si>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</si>
  <si>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</si>
  <si>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</si>
  <si>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</si>
  <si>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</si>
  <si>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</si>
  <si>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</si>
  <si>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</si>
  <si>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</si>
  <si>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</si>
  <si>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</si>
  <si>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</si>
  <si>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</si>
  <si>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</si>
  <si>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</si>
  <si>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</si>
  <si>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</si>
  <si>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</si>
  <si>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</si>
  <si>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</si>
  <si>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</si>
  <si>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</si>
  <si>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</si>
  <si>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</si>
  <si>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</si>
  <si>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</si>
  <si>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</si>
  <si>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</si>
  <si>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</si>
  <si>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</si>
  <si>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</si>
  <si>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</si>
  <si>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</si>
  <si>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</si>
  <si>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</si>
  <si>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</si>
  <si>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</si>
  <si>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</si>
  <si>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</si>
  <si>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</si>
  <si>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</si>
  <si>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</si>
  <si>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</si>
  <si>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</si>
  <si>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</si>
  <si>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</si>
  <si>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</si>
  <si>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</si>
  <si>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</si>
  <si>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</si>
  <si>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</si>
  <si>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</si>
  <si>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</si>
  <si>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</si>
  <si>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</si>
  <si>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</si>
  <si>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</si>
  <si>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</si>
  <si>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</si>
  <si>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</si>
  <si>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</si>
  <si>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</si>
  <si>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</si>
  <si>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</si>
  <si>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</si>
  <si>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</si>
  <si>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</si>
  <si>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</si>
  <si>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</si>
  <si>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</si>
  <si>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</si>
  <si>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</si>
  <si>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</si>
  <si>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</si>
  <si>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</si>
  <si>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</si>
  <si>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</si>
  <si>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</si>
  <si>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</si>
  <si>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</si>
  <si>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</si>
  <si>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</si>
  <si>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</si>
  <si>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</si>
  <si>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</si>
  <si>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</si>
  <si>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</si>
  <si>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</si>
  <si>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</si>
  <si>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</si>
  <si>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</si>
  <si>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</si>
  <si>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</si>
  <si>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</si>
  <si>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</si>
  <si>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</si>
  <si>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</si>
  <si>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</si>
  <si>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</si>
  <si>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</si>
  <si>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</si>
  <si>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</si>
  <si>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</si>
  <si>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</si>
  <si>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</si>
  <si>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</si>
  <si>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</si>
  <si>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</si>
  <si>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</si>
  <si>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</si>
  <si>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</si>
  <si>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</si>
  <si>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</si>
  <si>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</si>
  <si>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</si>
  <si>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</si>
  <si>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</si>
  <si>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</si>
  <si>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</si>
  <si>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</si>
  <si>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</si>
  <si>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</si>
  <si>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</si>
  <si>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</si>
  <si>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</si>
  <si>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</si>
  <si>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</si>
  <si>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</si>
  <si>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</si>
  <si>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</si>
  <si>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</si>
  <si>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</si>
  <si>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</si>
  <si>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</si>
  <si>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</si>
  <si>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</si>
  <si>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</si>
  <si>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</si>
  <si>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</si>
  <si>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</si>
  <si>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</si>
  <si>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</si>
  <si>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</si>
  <si>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</si>
  <si>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</si>
  <si>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</si>
  <si>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</si>
  <si>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</si>
  <si>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</si>
  <si>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</si>
  <si>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</si>
  <si>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</si>
  <si>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</si>
  <si>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</si>
  <si>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</si>
  <si>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</si>
  <si>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</si>
  <si>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</si>
  <si>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</si>
  <si>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</si>
  <si>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</si>
  <si>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</si>
  <si>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</si>
  <si>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</si>
  <si>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</si>
  <si>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</si>
  <si>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</si>
  <si>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</si>
  <si>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</si>
  <si>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</si>
  <si>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</si>
  <si>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</si>
  <si>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</si>
  <si>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</si>
  <si>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</si>
  <si>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</si>
  <si>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</si>
  <si>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</si>
  <si>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</si>
  <si>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</si>
  <si>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</si>
  <si>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</si>
  <si>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</si>
  <si>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</si>
  <si>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</si>
  <si>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</si>
  <si>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</si>
  <si>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</si>
  <si>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</si>
  <si>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</si>
  <si>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</si>
  <si>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</si>
  <si>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</si>
  <si>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</si>
  <si>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</si>
  <si>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</si>
  <si>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</si>
  <si>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</si>
  <si>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</si>
  <si>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</si>
  <si>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</si>
  <si>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</si>
  <si>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</si>
  <si>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</si>
  <si>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</si>
  <si>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</si>
  <si>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</si>
  <si>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</si>
  <si>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</si>
  <si>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</si>
  <si>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</si>
  <si>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</si>
  <si>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</si>
  <si>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</si>
  <si>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</si>
  <si>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</si>
  <si>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</si>
  <si>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</si>
  <si>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</si>
  <si>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</si>
  <si>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</si>
  <si>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</si>
  <si>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</si>
  <si>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</si>
  <si>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</si>
  <si>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</si>
  <si>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</si>
  <si>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</si>
  <si>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</si>
  <si>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</si>
  <si>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</si>
  <si>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</si>
  <si>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</si>
  <si>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</si>
  <si>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</si>
  <si>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</si>
  <si>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</si>
  <si>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</si>
  <si>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</si>
  <si>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</si>
  <si>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</si>
  <si>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</si>
  <si>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</si>
  <si>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</si>
  <si>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</si>
  <si>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</si>
  <si>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</si>
  <si>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</si>
  <si>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</si>
  <si>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</si>
  <si>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</si>
  <si>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</si>
  <si>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</si>
  <si>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</si>
  <si>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</si>
  <si>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</si>
  <si>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</si>
  <si>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</si>
  <si>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</si>
  <si>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</si>
  <si>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</si>
  <si>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</si>
  <si>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</si>
  <si>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</si>
  <si>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</si>
  <si>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</si>
  <si>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</si>
  <si>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</si>
  <si>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</si>
  <si>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</si>
  <si>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</si>
  <si>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</si>
  <si>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</si>
  <si>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</si>
  <si>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</si>
  <si>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</si>
  <si>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</si>
  <si>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</si>
  <si>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</si>
  <si>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</si>
  <si>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</si>
  <si>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</si>
  <si>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</si>
  <si>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</si>
  <si>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</si>
  <si>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</si>
  <si>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</si>
  <si>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</si>
  <si>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</si>
  <si>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</si>
  <si>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</si>
  <si>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</si>
  <si>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</si>
  <si>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</si>
  <si>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</si>
  <si>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</si>
  <si>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</si>
  <si>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</si>
  <si>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</si>
  <si>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</si>
  <si>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</si>
  <si>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</si>
  <si>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</si>
  <si>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</si>
  <si>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</si>
  <si>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</si>
  <si>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</si>
  <si>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</si>
  <si>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</si>
  <si>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</si>
  <si>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</si>
  <si>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</si>
  <si>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</si>
  <si>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</si>
  <si>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</si>
  <si>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</si>
  <si>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</si>
  <si>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</si>
  <si>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</si>
  <si>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</si>
  <si>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</si>
  <si>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</si>
  <si>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</si>
  <si>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</si>
  <si>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</si>
  <si>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</si>
  <si>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</si>
  <si>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</si>
  <si>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</si>
  <si>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</si>
  <si>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</si>
  <si>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</si>
  <si>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</si>
  <si>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</si>
  <si>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</si>
  <si>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</si>
  <si>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</si>
  <si>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</si>
  <si>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</si>
  <si>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</si>
  <si>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</si>
  <si>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</si>
  <si>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</si>
  <si>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</si>
  <si>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</si>
  <si>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</si>
  <si>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</si>
  <si>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</si>
  <si>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</si>
  <si>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</si>
  <si>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</si>
  <si>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</si>
  <si>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</si>
  <si>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</si>
  <si>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</si>
  <si>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</si>
  <si>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</si>
  <si>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</si>
  <si>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</si>
  <si>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</si>
  <si>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</si>
  <si>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</si>
  <si>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</si>
  <si>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</si>
  <si>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</si>
  <si>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</si>
  <si>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</si>
  <si>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</si>
  <si>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</si>
  <si>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</si>
  <si>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</si>
  <si>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</si>
  <si>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</si>
  <si>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</si>
  <si>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</si>
  <si>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</si>
  <si>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</si>
  <si>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</si>
  <si>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</si>
  <si>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</si>
  <si>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</si>
  <si>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</si>
  <si>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</si>
  <si>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</si>
  <si>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</si>
  <si>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</si>
  <si>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</si>
  <si>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</si>
  <si>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</si>
  <si>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</si>
  <si>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</si>
  <si>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</si>
  <si>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</si>
  <si>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</si>
  <si>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</si>
  <si>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</si>
  <si>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</si>
  <si>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</si>
  <si>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</si>
  <si>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</si>
  <si>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</si>
  <si>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</si>
  <si>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</si>
  <si>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</si>
  <si>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</si>
  <si>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</si>
  <si>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</si>
  <si>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</si>
  <si>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</si>
  <si>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</si>
  <si>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</si>
  <si>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</si>
  <si>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</si>
  <si>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</si>
  <si>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</si>
  <si>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</si>
  <si>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</si>
  <si>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</si>
  <si>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</si>
  <si>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</si>
  <si>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</si>
  <si>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</si>
  <si>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</si>
  <si>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</si>
  <si>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</si>
  <si>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</si>
  <si>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</si>
  <si>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</si>
  <si>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</si>
  <si>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</si>
  <si>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</si>
  <si>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</si>
  <si>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</si>
  <si>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</si>
  <si>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</si>
  <si>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</si>
  <si>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</si>
  <si>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</si>
  <si>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</si>
  <si>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</si>
  <si>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</si>
  <si>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</si>
  <si>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</si>
  <si>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</si>
  <si>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</si>
  <si>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</si>
  <si>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</si>
  <si>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</si>
  <si>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</si>
  <si>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</si>
  <si>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</si>
  <si>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</si>
  <si>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</si>
  <si>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</si>
  <si>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</si>
  <si>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</si>
  <si>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</si>
  <si>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</si>
  <si>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</si>
  <si>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</si>
  <si>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</si>
  <si>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</si>
  <si>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</si>
  <si>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</si>
  <si>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</si>
  <si>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</si>
  <si>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</si>
  <si>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</si>
  <si>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</si>
  <si>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</si>
  <si>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</si>
  <si>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</si>
  <si>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</si>
  <si>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</si>
  <si>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</si>
  <si>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</si>
  <si>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</si>
  <si>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</si>
  <si>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</si>
  <si>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</si>
  <si>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</si>
  <si>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</si>
  <si>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</si>
  <si>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</si>
  <si>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</si>
  <si>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</si>
  <si>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</si>
  <si>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</si>
  <si>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</si>
  <si>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</si>
  <si>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</si>
  <si>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</si>
  <si>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</si>
  <si>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</si>
  <si>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</si>
  <si>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</si>
  <si>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</si>
  <si>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</si>
  <si>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</si>
  <si>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</si>
  <si>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</si>
  <si>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</si>
  <si>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</si>
  <si>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</si>
  <si>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</si>
  <si>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</si>
  <si>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</si>
  <si>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</si>
  <si>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</si>
  <si>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</si>
  <si>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</si>
  <si>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</si>
  <si>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</si>
  <si>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</si>
  <si>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</si>
  <si>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</si>
  <si>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</si>
  <si>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</si>
  <si>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</si>
  <si>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</si>
  <si>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</si>
  <si>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</si>
  <si>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</si>
  <si>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</si>
  <si>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</si>
  <si>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</si>
  <si>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</si>
  <si>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</si>
  <si>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</si>
  <si>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</si>
  <si>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</si>
  <si>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</si>
  <si>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</si>
  <si>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</si>
  <si>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</si>
  <si>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</si>
  <si>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</si>
  <si>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</si>
  <si>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</si>
  <si>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</si>
  <si>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</si>
  <si>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</si>
  <si>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</si>
  <si>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</si>
  <si>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</si>
  <si>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</si>
  <si>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</si>
  <si>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</si>
  <si>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</si>
  <si>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</si>
  <si>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</si>
  <si>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</si>
  <si>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</si>
  <si>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</si>
  <si>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</si>
  <si>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</si>
  <si>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</si>
  <si>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</si>
  <si>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</si>
  <si>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</si>
  <si>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</si>
  <si>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</si>
  <si>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</si>
  <si>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</si>
  <si>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</si>
  <si>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</si>
  <si>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</si>
  <si>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</si>
  <si>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</si>
  <si>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</si>
  <si>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</si>
  <si>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</si>
  <si>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</si>
  <si>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</si>
  <si>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</si>
  <si>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</si>
  <si>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</si>
  <si>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</si>
  <si>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</si>
  <si>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</si>
  <si>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</si>
  <si>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</si>
  <si>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</si>
  <si>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</si>
  <si>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</si>
  <si>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</si>
  <si>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</si>
  <si>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</si>
  <si>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</si>
  <si>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</si>
  <si>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</si>
  <si>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</si>
  <si>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</si>
  <si>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</si>
  <si>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</si>
  <si>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</si>
  <si>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</si>
  <si>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</si>
  <si>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</si>
  <si>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</si>
  <si>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</si>
  <si>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</si>
  <si>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</si>
  <si>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</si>
  <si>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</si>
  <si>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</si>
  <si>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</si>
  <si>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</si>
  <si>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</si>
  <si>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</si>
  <si>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</si>
  <si>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</si>
  <si>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</si>
  <si>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</si>
  <si>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</si>
  <si>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</si>
  <si>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</si>
  <si>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</si>
  <si>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</si>
  <si>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</si>
  <si>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</si>
  <si>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</si>
  <si>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</si>
  <si>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</si>
  <si>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</si>
  <si>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</si>
  <si>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</si>
  <si>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</si>
  <si>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</si>
  <si>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</si>
  <si>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</si>
  <si>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</si>
  <si>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</si>
  <si>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</si>
  <si>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</si>
  <si>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</si>
  <si>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</si>
  <si>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</si>
  <si>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</si>
  <si>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</si>
  <si>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</si>
  <si>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</si>
  <si>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</si>
  <si>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</si>
  <si>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</si>
  <si>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</si>
  <si>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</si>
  <si>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</si>
  <si>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</si>
  <si>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</si>
  <si>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</si>
  <si>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</si>
  <si>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</si>
  <si>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</si>
  <si>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</si>
  <si>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</si>
  <si>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</si>
  <si>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</si>
  <si>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</si>
  <si>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</si>
  <si>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</si>
  <si>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</si>
  <si>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</si>
  <si>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</si>
  <si>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</si>
  <si>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</si>
  <si>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</si>
  <si>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</si>
  <si>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</si>
  <si>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</si>
  <si>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</si>
  <si>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</si>
  <si>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</si>
  <si>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</si>
  <si>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</si>
  <si>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</si>
  <si>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</si>
  <si>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</si>
  <si>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</si>
  <si>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</si>
  <si>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</si>
  <si>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</si>
  <si>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</si>
  <si>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</si>
  <si>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</si>
  <si>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</si>
  <si>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</si>
  <si>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</si>
  <si>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</si>
  <si>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</si>
  <si>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</si>
  <si>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</si>
  <si>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</si>
  <si>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</si>
  <si>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</si>
  <si>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</si>
  <si>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</si>
  <si>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</si>
  <si>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</si>
  <si>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</si>
  <si>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</si>
  <si>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</si>
  <si>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</si>
  <si>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</si>
  <si>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</si>
  <si>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</si>
  <si>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</si>
  <si>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</si>
  <si>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</si>
  <si>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</si>
  <si>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</si>
  <si>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</si>
  <si>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</si>
  <si>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</si>
  <si>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</si>
  <si>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</si>
  <si>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</si>
  <si>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</si>
  <si>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</si>
  <si>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</si>
  <si>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</si>
  <si>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</si>
  <si>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</si>
  <si>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</si>
  <si>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</si>
  <si>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</si>
  <si>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</si>
  <si>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</si>
  <si>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</si>
  <si>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</si>
  <si>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</si>
  <si>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</si>
  <si>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</si>
  <si>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</si>
  <si>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</si>
  <si>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</si>
  <si>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</si>
  <si>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</si>
  <si>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</si>
  <si>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</si>
  <si>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</si>
  <si>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</si>
  <si>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</si>
  <si>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</si>
  <si>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</si>
  <si>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</si>
  <si>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</si>
  <si>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</si>
  <si>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</si>
  <si>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</si>
  <si>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</si>
  <si>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</si>
  <si>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</si>
  <si>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</si>
  <si>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</si>
  <si>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</si>
  <si>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</si>
  <si>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</si>
  <si>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</si>
  <si>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</si>
  <si>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</si>
  <si>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</si>
  <si>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</si>
  <si>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</si>
  <si>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</si>
  <si>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</si>
  <si>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</si>
  <si>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</si>
  <si>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</si>
  <si>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</si>
  <si>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</si>
  <si>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</si>
  <si>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</si>
  <si>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</si>
  <si>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</si>
  <si>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</si>
  <si>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</si>
  <si>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</si>
  <si>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</si>
  <si>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</si>
  <si>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</si>
  <si>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</si>
  <si>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</si>
  <si>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</si>
  <si>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</si>
  <si>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</si>
  <si>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</si>
  <si>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</si>
  <si>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</si>
  <si>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</si>
  <si>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</si>
  <si>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</si>
  <si>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</si>
  <si>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</si>
  <si>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</si>
  <si>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</si>
  <si>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</si>
  <si>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</si>
  <si>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</si>
  <si>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</si>
  <si>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</si>
  <si>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</si>
  <si>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</si>
  <si>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</si>
  <si>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</si>
  <si>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</si>
  <si>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</si>
  <si>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</si>
  <si>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</si>
  <si>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</si>
  <si>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</si>
  <si>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</si>
  <si>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</si>
  <si>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</si>
  <si>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</si>
  <si>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</si>
  <si>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</si>
  <si>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</si>
  <si>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</si>
  <si>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</si>
  <si>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</si>
  <si>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</si>
  <si>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</si>
  <si>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</si>
  <si>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</si>
  <si>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</si>
  <si>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</si>
  <si>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</si>
  <si>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</si>
  <si>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</si>
  <si>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</si>
  <si>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</si>
  <si>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</si>
  <si>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</si>
  <si>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</si>
  <si>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</si>
  <si>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</si>
  <si>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</si>
  <si>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</si>
  <si>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</si>
  <si>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</si>
  <si>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</si>
  <si>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</si>
  <si>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</si>
  <si>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</si>
  <si>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</si>
  <si>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</si>
  <si>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</si>
  <si>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</si>
  <si>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</si>
  <si>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</si>
  <si>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</si>
  <si>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</si>
  <si>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</si>
  <si>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</si>
  <si>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</si>
  <si>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</si>
  <si>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</si>
  <si>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</si>
  <si>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</si>
  <si>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</si>
  <si>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</si>
  <si>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</si>
  <si>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</si>
  <si>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</si>
  <si>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</si>
  <si>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</si>
  <si>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</si>
  <si>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</si>
  <si>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</si>
  <si>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</si>
  <si>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</si>
  <si>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</si>
  <si>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</si>
  <si>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</si>
  <si>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</si>
  <si>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</si>
  <si>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</si>
  <si>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</si>
  <si>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</si>
  <si>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</si>
  <si>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</si>
  <si>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</si>
  <si>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</si>
  <si>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</si>
  <si>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</si>
  <si>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</si>
  <si>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</si>
  <si>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</si>
  <si>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</si>
  <si>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</si>
  <si>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</si>
  <si>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</si>
  <si>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</si>
  <si>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</si>
  <si>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</si>
  <si>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</si>
  <si>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</si>
  <si>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</si>
  <si>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</si>
  <si>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</si>
  <si>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</si>
  <si>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</si>
  <si>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</si>
  <si>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</si>
  <si>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</si>
  <si>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</si>
  <si>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</si>
  <si>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</si>
  <si>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</si>
  <si>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</si>
  <si>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</si>
  <si>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</si>
  <si>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</si>
  <si>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</si>
  <si>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</si>
  <si>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</si>
  <si>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</si>
  <si>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</si>
  <si>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</si>
  <si>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</si>
  <si>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</si>
  <si>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</si>
  <si>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</si>
  <si>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</si>
  <si>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</si>
  <si>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</si>
  <si>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</si>
  <si>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</si>
  <si>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</si>
  <si>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</si>
  <si>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</si>
  <si>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</si>
  <si>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</si>
  <si>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</si>
  <si>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</si>
  <si>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</si>
  <si>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</si>
  <si>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</si>
  <si>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</si>
  <si>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</si>
  <si>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</si>
  <si>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</si>
  <si>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</si>
  <si>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</si>
  <si>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</si>
  <si>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</si>
  <si>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</si>
  <si>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</si>
  <si>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</si>
  <si>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</si>
  <si>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</si>
  <si>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</si>
  <si>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</si>
  <si>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</si>
  <si>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</si>
  <si>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</si>
  <si>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</si>
  <si>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</si>
  <si>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</si>
  <si>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</si>
  <si>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</si>
  <si>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</si>
  <si>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</si>
  <si>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</si>
  <si>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</si>
  <si>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</si>
  <si>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</si>
  <si>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</si>
  <si>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</si>
  <si>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</si>
  <si>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</si>
  <si>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</si>
  <si>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</si>
  <si>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</si>
  <si>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</si>
  <si>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</si>
  <si>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</si>
  <si>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</si>
  <si>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</si>
  <si>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</si>
  <si>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</si>
  <si>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</si>
  <si>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</si>
  <si>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</si>
  <si>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</si>
  <si>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</si>
  <si>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</si>
  <si>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</si>
  <si>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</si>
  <si>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</si>
  <si>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</si>
  <si>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</si>
  <si>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</si>
  <si>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</si>
  <si>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</si>
  <si>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</si>
  <si>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</si>
  <si>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</si>
  <si>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</si>
  <si>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</si>
  <si>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</si>
  <si>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</si>
  <si>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</si>
  <si>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</si>
  <si>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</si>
  <si>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</si>
  <si>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</si>
  <si>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</si>
  <si>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</si>
  <si>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</si>
  <si>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</si>
  <si>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</si>
  <si>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</si>
  <si>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</si>
  <si>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</si>
  <si>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</si>
  <si>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</si>
  <si>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</si>
  <si>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</si>
  <si>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</si>
  <si>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</si>
  <si>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</si>
  <si>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</si>
  <si>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</si>
  <si>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</si>
  <si>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</si>
  <si>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</si>
  <si>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</si>
  <si>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</si>
  <si>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</si>
  <si>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</si>
  <si>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</si>
  <si>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</si>
  <si>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</si>
  <si>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</si>
  <si>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</si>
  <si>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</si>
  <si>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</si>
  <si>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</si>
  <si>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</si>
  <si>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</si>
  <si>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</si>
  <si>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</si>
  <si>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</si>
  <si>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</si>
  <si>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</si>
  <si>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</si>
  <si>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</si>
  <si>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</si>
  <si>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</si>
  <si>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</si>
  <si>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</si>
  <si>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</si>
  <si>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</si>
  <si>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</si>
  <si>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</si>
  <si>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</si>
  <si>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</si>
  <si>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</si>
  <si>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</si>
  <si>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</si>
  <si>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</si>
  <si>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</si>
  <si>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</si>
  <si>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</si>
  <si>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</si>
  <si>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</si>
  <si>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</si>
  <si>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</si>
  <si>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</si>
  <si>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</si>
  <si>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</si>
  <si>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</si>
  <si>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</si>
  <si>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</si>
  <si>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</si>
  <si>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</si>
  <si>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</si>
  <si>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</si>
  <si>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</si>
  <si>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</si>
  <si>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</si>
  <si>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</si>
  <si>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</si>
  <si>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</si>
  <si>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</si>
  <si>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</si>
  <si>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</si>
  <si>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</si>
  <si>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</si>
  <si>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</si>
  <si>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</si>
  <si>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</si>
  <si>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</si>
  <si>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</si>
  <si>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</si>
  <si>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</si>
  <si>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</si>
  <si>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</si>
  <si>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</si>
  <si>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</si>
  <si>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</si>
  <si>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</si>
  <si>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</si>
  <si>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</si>
  <si>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</si>
  <si>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</si>
  <si>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</si>
  <si>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</si>
  <si>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</si>
  <si>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</si>
  <si>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</si>
  <si>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</si>
  <si>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</si>
  <si>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</si>
  <si>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</si>
  <si>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</si>
  <si>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</si>
  <si>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</si>
  <si>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</si>
  <si>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</si>
  <si>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</si>
  <si>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</si>
  <si>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</si>
  <si>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</si>
  <si>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</si>
  <si>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</si>
  <si>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</si>
  <si>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</si>
  <si>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</si>
  <si>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</si>
  <si>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</si>
  <si>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</si>
  <si>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</si>
  <si>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</si>
  <si>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</si>
  <si>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</si>
  <si>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</si>
  <si>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</si>
  <si>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</si>
  <si>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</si>
  <si>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</si>
  <si>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</si>
  <si>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</si>
  <si>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</si>
  <si>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</si>
  <si>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</si>
  <si>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</si>
  <si>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</si>
  <si>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</si>
  <si>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</si>
  <si>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</si>
  <si>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</si>
  <si>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</si>
  <si>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</si>
  <si>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</si>
  <si>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</si>
  <si>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</si>
  <si>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</si>
  <si>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</si>
  <si>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</si>
  <si>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</si>
  <si>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</si>
  <si>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</si>
  <si>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</si>
  <si>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</si>
  <si>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</si>
  <si>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</si>
  <si>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</si>
  <si>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</si>
  <si>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</si>
  <si>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</si>
  <si>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</si>
  <si>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</si>
  <si>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</si>
  <si>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</si>
  <si>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</si>
  <si>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</si>
  <si>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</si>
  <si>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</si>
  <si>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</si>
  <si>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</si>
  <si>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</si>
  <si>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</si>
  <si>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</si>
  <si>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</si>
  <si>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</si>
  <si>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</si>
  <si>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</si>
  <si>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</si>
  <si>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</si>
  <si>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</si>
  <si>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</si>
  <si>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</si>
  <si>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</si>
  <si>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</si>
  <si>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</si>
  <si>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</si>
  <si>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</si>
  <si>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</si>
  <si>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</si>
  <si>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</si>
  <si>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</si>
  <si>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</si>
  <si>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</si>
  <si>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</si>
  <si>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</si>
  <si>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</si>
  <si>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</si>
  <si>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</si>
  <si>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</si>
  <si>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</si>
  <si>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</si>
  <si>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</si>
  <si>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</si>
  <si>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</si>
  <si>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</si>
  <si>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</si>
  <si>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</si>
  <si>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</si>
  <si>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</si>
  <si>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</si>
  <si>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</si>
  <si>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</si>
  <si>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</si>
  <si>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</si>
  <si>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</si>
  <si>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</si>
  <si>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</si>
  <si>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</si>
  <si>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</si>
  <si>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</si>
  <si>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</si>
  <si>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</si>
  <si>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</si>
  <si>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</si>
  <si>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</si>
  <si>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</si>
  <si>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</si>
  <si>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</si>
  <si>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</si>
  <si>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</si>
  <si>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</si>
  <si>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</si>
  <si>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</si>
  <si>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</si>
  <si>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</si>
  <si>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</si>
  <si>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</si>
  <si>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</si>
  <si>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</si>
  <si>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</si>
  <si>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</si>
  <si>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</si>
  <si>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</si>
  <si>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</si>
  <si>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</si>
  <si>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</si>
  <si>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</si>
  <si>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</si>
  <si>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</si>
  <si>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</si>
  <si>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</si>
  <si>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</si>
  <si>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</si>
  <si>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</si>
  <si>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</si>
  <si>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</si>
  <si>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</si>
  <si>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</si>
  <si>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</si>
  <si>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</si>
  <si>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</si>
  <si>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</si>
  <si>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</si>
  <si>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</si>
  <si>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</si>
  <si>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</si>
  <si>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</si>
  <si>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</si>
  <si>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</si>
  <si>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</si>
  <si>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</si>
  <si>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</si>
  <si>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</si>
  <si>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</si>
  <si>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</si>
  <si>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</si>
  <si>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</si>
  <si>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</si>
  <si>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</si>
  <si>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</si>
  <si>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</si>
  <si>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</si>
  <si>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</si>
  <si>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</si>
  <si>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</si>
  <si>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</si>
  <si>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</si>
  <si>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</si>
  <si>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</si>
  <si>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</si>
  <si>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</si>
  <si>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</si>
  <si>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</si>
  <si>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</si>
  <si>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</si>
  <si>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</si>
  <si>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</si>
  <si>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</si>
  <si>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</si>
  <si>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</si>
  <si>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</si>
  <si>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</si>
  <si>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</si>
  <si>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</si>
  <si>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</si>
  <si>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</si>
  <si>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</si>
  <si>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</si>
  <si>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</si>
  <si>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</si>
  <si>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</si>
  <si>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</si>
  <si>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</si>
  <si>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</si>
  <si>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</si>
  <si>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</si>
  <si>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</si>
  <si>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</si>
  <si>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</si>
  <si>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</si>
  <si>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</si>
  <si>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</si>
  <si>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</si>
  <si>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</si>
  <si>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</si>
  <si>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</si>
  <si>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</si>
  <si>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</si>
  <si>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</si>
  <si>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</si>
  <si>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</si>
  <si>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</si>
  <si>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</si>
  <si>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</si>
  <si>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</si>
  <si>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</si>
  <si>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</si>
  <si>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</si>
  <si>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</si>
  <si>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</si>
  <si>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</si>
  <si>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</si>
  <si>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</si>
  <si>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</si>
  <si>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</si>
  <si>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</si>
  <si>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</si>
  <si>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</si>
  <si>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</si>
  <si>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</si>
  <si>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</si>
  <si>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</si>
  <si>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</si>
  <si>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</si>
  <si>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</si>
  <si>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</si>
  <si>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</si>
  <si>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</si>
  <si>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</si>
  <si>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</si>
  <si>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</si>
  <si>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</si>
  <si>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</si>
  <si>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</si>
  <si>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</si>
  <si>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</si>
  <si>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</si>
  <si>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</si>
  <si>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</si>
  <si>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</si>
  <si>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</si>
  <si>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</si>
  <si>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</si>
  <si>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</si>
  <si>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</si>
  <si>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</si>
  <si>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</si>
  <si>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</si>
  <si>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</si>
  <si>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</si>
  <si>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</si>
  <si>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</si>
  <si>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</si>
  <si>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</si>
  <si>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</si>
  <si>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</si>
  <si>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</si>
  <si>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</si>
  <si>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</si>
  <si>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</si>
  <si>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</si>
  <si>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</si>
  <si>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</si>
  <si>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</si>
  <si>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</si>
  <si>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</si>
  <si>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</si>
  <si>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</si>
  <si>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</si>
  <si>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</si>
  <si>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</si>
  <si>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</si>
  <si>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</si>
  <si>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</si>
  <si>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</si>
  <si>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</si>
  <si>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</si>
  <si>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</si>
  <si>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</si>
  <si>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</si>
  <si>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</si>
  <si>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</si>
  <si>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</si>
  <si>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</si>
  <si>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</si>
  <si>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</si>
  <si>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</si>
  <si>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</si>
  <si>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</si>
  <si>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</si>
  <si>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</si>
  <si>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</si>
  <si>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</si>
  <si>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</si>
  <si>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</si>
  <si>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</si>
  <si>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</si>
  <si>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</si>
  <si>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</si>
  <si>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</si>
  <si>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</si>
  <si>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</si>
  <si>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</si>
  <si>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</si>
  <si>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</si>
  <si>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</si>
  <si>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</si>
  <si>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</si>
  <si>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</si>
  <si>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</si>
  <si>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</si>
  <si>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</si>
  <si>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</si>
  <si>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</si>
  <si>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</si>
  <si>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</si>
  <si>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</si>
  <si>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</si>
  <si>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</si>
  <si>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</si>
  <si>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</si>
  <si>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</si>
  <si>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</si>
  <si>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</si>
  <si>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</si>
  <si>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</si>
  <si>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</si>
  <si>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</si>
  <si>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</si>
  <si>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</si>
  <si>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</si>
  <si>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</si>
  <si>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</si>
  <si>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</si>
  <si>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</si>
  <si>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</si>
  <si>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</si>
  <si>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</si>
  <si>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</si>
  <si>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</si>
  <si>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</si>
  <si>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</si>
  <si>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</si>
  <si>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</si>
  <si>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</si>
  <si>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</si>
  <si>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</si>
  <si>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</si>
  <si>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</si>
  <si>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</si>
  <si>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</si>
  <si>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</si>
  <si>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</si>
  <si>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</si>
  <si>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</si>
  <si>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</si>
  <si>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</si>
  <si>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</si>
  <si>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</si>
  <si>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</si>
  <si>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</si>
  <si>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</si>
  <si>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</si>
  <si>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</si>
  <si>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</si>
  <si>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</si>
  <si>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</si>
  <si>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</si>
  <si>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</si>
  <si>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</si>
  <si>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</si>
  <si>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</si>
  <si>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</si>
  <si>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</si>
  <si>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</si>
  <si>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</si>
  <si>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</si>
  <si>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</si>
  <si>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</si>
  <si>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</si>
  <si>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</si>
  <si>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</si>
  <si>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</si>
  <si>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</si>
  <si>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</si>
  <si>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</si>
  <si>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</si>
  <si>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</si>
  <si>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</si>
  <si>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</si>
  <si>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</si>
  <si>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</si>
  <si>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</si>
  <si>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</si>
  <si>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</si>
  <si>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</si>
  <si>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</si>
  <si>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</si>
  <si>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</si>
  <si>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</si>
  <si>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</si>
  <si>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</si>
  <si>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</si>
  <si>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</si>
  <si>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</si>
  <si>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</si>
  <si>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</si>
  <si>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</si>
  <si>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</si>
  <si>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</si>
  <si>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</si>
  <si>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</si>
  <si>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</si>
  <si>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</si>
  <si>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</si>
  <si>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</si>
  <si>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</si>
  <si>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</si>
  <si>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</si>
  <si>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</si>
  <si>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</si>
  <si>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</si>
  <si>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</si>
  <si>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</si>
  <si>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</si>
  <si>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</si>
  <si>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</si>
  <si>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</si>
  <si>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</si>
  <si>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</si>
  <si>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</si>
  <si>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</si>
  <si>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</si>
  <si>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</si>
  <si>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</si>
  <si>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</si>
  <si>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</si>
  <si>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</si>
  <si>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</si>
  <si>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</si>
  <si>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</si>
  <si>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</si>
  <si>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</si>
  <si>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</si>
  <si>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</si>
  <si>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</si>
  <si>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</si>
  <si>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</si>
  <si>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</si>
  <si>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</si>
  <si>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</si>
  <si>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</si>
  <si>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</si>
  <si>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</si>
  <si>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</si>
  <si>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</si>
  <si>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</si>
  <si>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</si>
  <si>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</si>
  <si>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</si>
  <si>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</si>
  <si>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</si>
  <si>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</si>
  <si>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</si>
  <si>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</si>
  <si>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</si>
  <si>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</si>
  <si>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</si>
  <si>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</si>
  <si>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</si>
  <si>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</si>
  <si>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</si>
  <si>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</si>
  <si>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</si>
  <si>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</si>
  <si>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</si>
  <si>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</si>
  <si>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</si>
  <si>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</si>
  <si>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</si>
  <si>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</si>
  <si>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</si>
  <si>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</si>
  <si>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</si>
  <si>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</si>
  <si>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</si>
  <si>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</si>
  <si>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</si>
  <si>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</si>
  <si>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</si>
  <si>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</si>
  <si>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</si>
  <si>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</si>
  <si>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</si>
  <si>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</si>
  <si>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</si>
  <si>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</si>
  <si>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</si>
  <si>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</si>
  <si>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</si>
  <si>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</si>
  <si>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</si>
  <si>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</si>
  <si>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</si>
  <si>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</si>
  <si>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</si>
  <si>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</si>
  <si>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</si>
  <si>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</si>
  <si>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</si>
  <si>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</si>
  <si>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</si>
  <si>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</si>
  <si>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</si>
  <si>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</si>
  <si>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</si>
  <si>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</si>
  <si>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</si>
  <si>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</si>
  <si>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</si>
  <si>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</si>
  <si>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</si>
  <si>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</si>
  <si>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</si>
  <si>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</si>
  <si>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</si>
  <si>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</si>
  <si>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</si>
  <si>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</si>
  <si>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</si>
  <si>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</si>
  <si>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</si>
  <si>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</si>
  <si>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</si>
  <si>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</si>
  <si>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</si>
  <si>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</si>
  <si>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</si>
  <si>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</si>
  <si>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</si>
  <si>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</si>
  <si>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</si>
  <si>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</si>
  <si>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</si>
  <si>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</si>
  <si>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</si>
  <si>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</si>
  <si>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</si>
  <si>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</si>
  <si>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</si>
  <si>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</si>
  <si>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</si>
  <si>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</si>
  <si>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</si>
  <si>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</si>
  <si>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</si>
  <si>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</si>
  <si>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</si>
  <si>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</si>
  <si>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</si>
  <si>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</si>
  <si>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</si>
  <si>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</si>
  <si>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</si>
  <si>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</si>
  <si>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</si>
  <si>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</si>
  <si>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</si>
  <si>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</si>
  <si>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</si>
  <si>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</si>
  <si>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</si>
  <si>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</si>
  <si>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</si>
  <si>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</si>
  <si>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</si>
  <si>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</si>
  <si>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</si>
  <si>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</si>
  <si>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</si>
  <si>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</si>
  <si>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</si>
  <si>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</si>
  <si>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</si>
  <si>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</si>
  <si>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</si>
  <si>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</si>
  <si>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</si>
  <si>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</si>
  <si>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</si>
  <si>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</si>
  <si>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</si>
  <si>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</si>
  <si>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</si>
  <si>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</si>
  <si>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</si>
  <si>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</si>
  <si>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</si>
  <si>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</si>
  <si>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</si>
  <si>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</si>
  <si>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</si>
  <si>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</si>
  <si>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</si>
  <si>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</si>
  <si>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</si>
  <si>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</si>
  <si>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</si>
  <si>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</si>
  <si>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</si>
  <si>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</si>
  <si>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</si>
  <si>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</si>
  <si>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</si>
  <si>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</si>
  <si>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</si>
  <si>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</si>
  <si>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</si>
  <si>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</si>
  <si>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</si>
  <si>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</si>
  <si>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</si>
  <si>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</si>
  <si>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</si>
  <si>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</si>
  <si>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</si>
  <si>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</si>
  <si>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</si>
  <si>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</si>
  <si>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</si>
  <si>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</si>
  <si>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</si>
  <si>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</si>
  <si>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</si>
  <si>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</si>
  <si>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</si>
  <si>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</si>
  <si>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</si>
  <si>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</si>
  <si>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</si>
  <si>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</si>
  <si>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</si>
  <si>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</si>
  <si>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</si>
  <si>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</si>
  <si>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</si>
  <si>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</si>
  <si>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</si>
  <si>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</si>
  <si>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</si>
  <si>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</si>
  <si>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</si>
  <si>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</si>
  <si>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</si>
  <si>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</si>
  <si>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</si>
  <si>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</si>
  <si>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</si>
  <si>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</si>
  <si>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</si>
  <si>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</si>
  <si>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</si>
  <si>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</si>
  <si>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</si>
  <si>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</si>
  <si>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</si>
  <si>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</si>
  <si>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</si>
  <si>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</si>
  <si>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</si>
  <si>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</si>
  <si>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</si>
  <si>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</si>
  <si>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</si>
  <si>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</si>
  <si>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</si>
  <si>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</si>
  <si>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</si>
  <si>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</si>
  <si>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</si>
  <si>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</si>
  <si>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</si>
  <si>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</si>
  <si>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</si>
  <si>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</si>
  <si>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</si>
  <si>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</si>
  <si>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</si>
  <si>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</si>
  <si>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</si>
  <si>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</si>
  <si>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</si>
  <si>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</si>
  <si>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</si>
  <si>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</si>
  <si>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</si>
  <si>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</si>
  <si>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</si>
  <si>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</si>
  <si>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</si>
  <si>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</si>
  <si>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</si>
  <si>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</si>
  <si>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</si>
  <si>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</si>
  <si>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</si>
  <si>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</si>
  <si>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</si>
  <si>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</si>
  <si>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</si>
  <si>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</si>
  <si>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</si>
  <si>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</si>
  <si>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</si>
  <si>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</si>
  <si>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</si>
  <si>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</si>
  <si>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</si>
  <si>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</si>
  <si>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</si>
  <si>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</si>
  <si>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</si>
  <si>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</si>
  <si>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</si>
  <si>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</si>
  <si>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</si>
  <si>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</si>
  <si>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</si>
  <si>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</si>
  <si>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</si>
  <si>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</si>
  <si>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</si>
  <si>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</si>
  <si>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</si>
  <si>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</si>
  <si>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</si>
  <si>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</si>
  <si>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</si>
  <si>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</si>
  <si>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</si>
  <si>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</si>
  <si>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</si>
  <si>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</si>
  <si>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</si>
  <si>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</si>
  <si>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</si>
  <si>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</si>
  <si>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</si>
  <si>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</si>
  <si>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</si>
  <si>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</si>
  <si>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</si>
  <si>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</si>
  <si>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</si>
  <si>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</si>
  <si>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</si>
  <si>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</si>
  <si>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</si>
  <si>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</si>
  <si>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</si>
  <si>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</si>
  <si>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</si>
  <si>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</si>
  <si>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</si>
  <si>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</si>
  <si>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</si>
  <si>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</si>
  <si>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</si>
  <si>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</si>
  <si>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</si>
  <si>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</si>
  <si>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</si>
  <si>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</si>
  <si>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</si>
  <si>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</si>
  <si>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</si>
  <si>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</si>
  <si>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</si>
  <si>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</si>
  <si>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</si>
  <si>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</si>
  <si>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</si>
  <si>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</si>
  <si>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</si>
  <si>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</si>
  <si>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</si>
  <si>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</si>
  <si>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</si>
  <si>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</si>
  <si>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</si>
  <si>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</si>
  <si>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</si>
  <si>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</si>
  <si>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</si>
  <si>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</si>
  <si>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</si>
  <si>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</si>
  <si>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</si>
  <si>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</si>
  <si>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</si>
  <si>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</si>
  <si>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</si>
  <si>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</si>
  <si>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</si>
  <si>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</si>
  <si>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</si>
  <si>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</si>
  <si>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</si>
  <si>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</si>
  <si>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</si>
  <si>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</si>
  <si>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</si>
  <si>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</si>
  <si>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</si>
  <si>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</si>
  <si>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</si>
  <si>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</si>
  <si>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</si>
  <si>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</si>
  <si>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</si>
  <si>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</si>
  <si>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</si>
  <si>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</si>
  <si>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</si>
  <si>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</si>
  <si>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</si>
  <si>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</si>
  <si>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</si>
  <si>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</si>
  <si>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</si>
  <si>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</si>
  <si>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</si>
  <si>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</si>
  <si>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</si>
  <si>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</si>
  <si>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</si>
  <si>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</si>
  <si>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</si>
  <si>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</si>
  <si>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</si>
  <si>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</si>
  <si>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</si>
  <si>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</si>
  <si>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</si>
  <si>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</si>
  <si>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</si>
  <si>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</si>
  <si>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</si>
  <si>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</si>
  <si>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</si>
  <si>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</si>
  <si>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</si>
  <si>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</si>
  <si>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</si>
  <si>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</si>
  <si>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</si>
  <si>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</si>
  <si>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</si>
  <si>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</si>
  <si>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</si>
  <si>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</si>
  <si>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</si>
  <si>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</si>
  <si>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</si>
  <si>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</si>
  <si>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</si>
  <si>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</si>
  <si>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</si>
  <si>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</si>
  <si>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</si>
  <si>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</si>
  <si>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</si>
  <si>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</si>
  <si>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</si>
  <si>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</si>
  <si>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</si>
  <si>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</si>
  <si>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</si>
  <si>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</si>
  <si>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</si>
  <si>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</si>
  <si>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</si>
  <si>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</si>
  <si>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</si>
  <si>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</si>
  <si>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</si>
  <si>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</si>
  <si>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</si>
  <si>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</si>
  <si>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</si>
  <si>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</si>
  <si>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</si>
  <si>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</si>
  <si>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</si>
  <si>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</si>
  <si>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</si>
  <si>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</si>
  <si>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</si>
  <si>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</si>
  <si>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</si>
  <si>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</si>
  <si>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</si>
  <si>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</si>
  <si>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</si>
  <si>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</si>
  <si>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</si>
  <si>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</si>
  <si>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</si>
  <si>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</si>
  <si>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</si>
  <si>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</si>
  <si>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</si>
  <si>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</si>
  <si>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</si>
  <si>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</si>
  <si>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</si>
  <si>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</si>
  <si>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</si>
  <si>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</si>
  <si>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</si>
  <si>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</si>
  <si>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</si>
  <si>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</si>
  <si>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</si>
  <si>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</si>
  <si>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</si>
  <si>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</si>
  <si>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</si>
  <si>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</si>
  <si>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</si>
  <si>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</si>
  <si>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</si>
  <si>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</si>
  <si>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</si>
  <si>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</si>
  <si>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</si>
  <si>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</si>
  <si>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</si>
  <si>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</si>
  <si>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</si>
  <si>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</si>
  <si>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</si>
  <si>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</si>
  <si>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</si>
  <si>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</si>
  <si>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</si>
  <si>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</si>
  <si>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</si>
  <si>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</si>
  <si>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</si>
  <si>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</si>
  <si>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</si>
  <si>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</si>
  <si>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</si>
  <si>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</si>
  <si>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</si>
  <si>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</si>
  <si>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</si>
  <si>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</si>
  <si>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</si>
  <si>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</si>
  <si>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</si>
  <si>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</si>
  <si>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</si>
  <si>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</si>
  <si>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</si>
  <si>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</si>
  <si>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</si>
  <si>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</si>
  <si>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</si>
  <si>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</si>
  <si>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</si>
  <si>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</si>
  <si>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</si>
  <si>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</si>
  <si>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</si>
  <si>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</si>
  <si>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</si>
  <si>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</si>
  <si>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</si>
  <si>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</si>
  <si>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</si>
  <si>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</si>
  <si>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</si>
  <si>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</si>
  <si>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</si>
  <si>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</si>
  <si>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</si>
  <si>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</si>
  <si>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</si>
  <si>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</si>
  <si>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</si>
  <si>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</si>
  <si>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</si>
  <si>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</si>
  <si>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</si>
  <si>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</si>
  <si>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</si>
  <si>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</si>
  <si>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</si>
  <si>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</si>
  <si>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</si>
  <si>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</si>
  <si>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</si>
  <si>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</si>
  <si>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</si>
  <si>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</si>
  <si>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</si>
  <si>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</si>
  <si>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</si>
  <si>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</si>
  <si>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</si>
  <si>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</si>
  <si>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</si>
  <si>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</si>
  <si>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</si>
  <si>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</si>
  <si>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</si>
  <si>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</si>
  <si>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</si>
  <si>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</si>
  <si>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</si>
  <si>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</si>
  <si>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</si>
  <si>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</si>
  <si>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</si>
  <si>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</si>
  <si>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</si>
  <si>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</si>
  <si>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</si>
  <si>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</si>
  <si>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</si>
  <si>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</si>
  <si>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</si>
  <si>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</si>
  <si>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</si>
  <si>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</si>
  <si>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</si>
  <si>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</si>
  <si>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</si>
  <si>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</si>
  <si>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</si>
  <si>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</si>
  <si>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</si>
  <si>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</si>
  <si>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</si>
  <si>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</si>
  <si>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</si>
  <si>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</si>
  <si>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</si>
  <si>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</si>
  <si>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</si>
  <si>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</si>
  <si>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</si>
  <si>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</si>
  <si>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</si>
  <si>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</si>
  <si>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</si>
  <si>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</si>
  <si>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</si>
  <si>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</si>
  <si>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</si>
  <si>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</si>
  <si>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</si>
  <si>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</si>
  <si>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</si>
  <si>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</si>
  <si>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</si>
  <si>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</si>
  <si>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</si>
  <si>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</si>
  <si>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</si>
  <si>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</si>
  <si>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</si>
  <si>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</si>
  <si>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</si>
  <si>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</si>
  <si>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</si>
  <si>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</si>
  <si>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</si>
  <si>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</si>
  <si>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</si>
  <si>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</si>
  <si>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</si>
  <si>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</si>
  <si>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</si>
  <si>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</si>
  <si>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</si>
  <si>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</si>
  <si>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</si>
  <si>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</si>
  <si>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</si>
  <si>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</si>
  <si>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</si>
  <si>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</si>
  <si>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</si>
  <si>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</si>
  <si>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</si>
  <si>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</si>
  <si>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</si>
  <si>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</si>
  <si>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</si>
  <si>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</si>
  <si>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</si>
  <si>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</si>
  <si>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</si>
  <si>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</si>
  <si>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</si>
  <si>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</si>
  <si>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</si>
  <si>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</si>
  <si>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</si>
  <si>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</si>
  <si>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</si>
  <si>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</si>
  <si>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</si>
  <si>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</si>
  <si>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</si>
  <si>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</si>
  <si>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</si>
  <si>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</si>
  <si>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</si>
  <si>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</si>
  <si>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</si>
  <si>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</si>
  <si>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</si>
  <si>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</si>
  <si>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</si>
  <si>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</si>
  <si>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</si>
  <si>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</si>
  <si>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</si>
  <si>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</si>
  <si>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</si>
  <si>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</si>
  <si>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</si>
  <si>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</si>
  <si>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</si>
  <si>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</si>
  <si>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</si>
  <si>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</si>
  <si>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</si>
  <si>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</si>
  <si>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</si>
  <si>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</si>
  <si>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</si>
  <si>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</si>
  <si>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</si>
  <si>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</si>
  <si>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</si>
  <si>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</si>
  <si>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</si>
  <si>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</si>
  <si>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</si>
  <si>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</si>
  <si>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</si>
  <si>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</si>
  <si>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</si>
  <si>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</si>
  <si>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</si>
  <si>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</si>
  <si>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</si>
  <si>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</si>
  <si>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</si>
  <si>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</si>
  <si>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</si>
  <si>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</si>
  <si>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</si>
  <si>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</si>
  <si>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</si>
  <si>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</si>
  <si>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</si>
  <si>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</si>
  <si>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</si>
  <si>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</si>
  <si>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</si>
  <si>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</si>
  <si>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</si>
  <si>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</si>
  <si>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</si>
  <si>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</si>
  <si>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</si>
  <si>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</si>
  <si>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</si>
  <si>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</si>
  <si>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</si>
  <si>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</si>
  <si>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</si>
  <si>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</si>
  <si>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</si>
  <si>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</si>
  <si>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</si>
  <si>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</si>
  <si>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</si>
  <si>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</si>
  <si>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</si>
  <si>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</si>
  <si>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</si>
  <si>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</si>
  <si>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</si>
  <si>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</si>
  <si>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</si>
  <si>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</si>
  <si>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</si>
  <si>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</si>
  <si>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</si>
  <si>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</si>
  <si>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</si>
  <si>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</si>
  <si>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</si>
  <si>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</si>
  <si>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</si>
  <si>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</si>
  <si>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</si>
  <si>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</si>
  <si>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</si>
  <si>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</si>
  <si>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</si>
  <si>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</si>
  <si>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</si>
  <si>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</si>
  <si>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</si>
  <si>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</si>
  <si>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</si>
  <si>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</si>
  <si>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</si>
  <si>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</si>
  <si>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</si>
  <si>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</si>
  <si>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</si>
  <si>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</si>
  <si>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</si>
  <si>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</si>
  <si>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</si>
  <si>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</si>
  <si>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</si>
  <si>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</si>
  <si>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</si>
  <si>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</si>
  <si>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</si>
  <si>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</si>
  <si>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</si>
  <si>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</si>
  <si>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</si>
  <si>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</si>
  <si>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</si>
  <si>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</si>
  <si>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</si>
  <si>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</si>
  <si>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</si>
  <si>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</si>
  <si>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</si>
  <si>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</si>
  <si>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</si>
  <si>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</si>
  <si>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</si>
  <si>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</si>
  <si>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</si>
  <si>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</si>
  <si>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</si>
  <si>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</si>
  <si>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</si>
  <si>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</si>
  <si>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</si>
  <si>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</si>
  <si>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</si>
  <si>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</si>
  <si>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</si>
  <si>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</si>
  <si>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</si>
  <si>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</si>
  <si>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</si>
  <si>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</si>
  <si>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</si>
  <si>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</si>
  <si>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</si>
  <si>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</si>
  <si>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</si>
  <si>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</si>
  <si>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</si>
  <si>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</si>
  <si>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</si>
  <si>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</si>
  <si>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</si>
  <si>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</si>
  <si>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</si>
  <si>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</si>
  <si>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</si>
  <si>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</si>
  <si>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</si>
  <si>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</si>
  <si>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</si>
  <si>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</si>
  <si>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</si>
  <si>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</si>
  <si>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</si>
  <si>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</si>
  <si>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</si>
  <si>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</si>
  <si>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</si>
  <si>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</si>
  <si>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</si>
  <si>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</si>
  <si>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</si>
  <si>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</si>
  <si>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</si>
  <si>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</si>
  <si>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</si>
  <si>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</si>
  <si>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</si>
  <si>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</si>
  <si>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</si>
  <si>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</si>
  <si>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</si>
  <si>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</si>
  <si>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</si>
  <si>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</si>
  <si>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</si>
  <si>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</si>
  <si>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</si>
  <si>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</si>
  <si>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</si>
  <si>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</si>
  <si>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</si>
  <si>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</si>
  <si>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</si>
  <si>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</si>
  <si>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</si>
  <si>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</si>
  <si>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</si>
  <si>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</si>
  <si>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</si>
  <si>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</si>
  <si>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</si>
  <si>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</si>
  <si>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</si>
  <si>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</si>
  <si>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</si>
  <si>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</si>
  <si>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</si>
  <si>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</si>
  <si>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</si>
  <si>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</si>
  <si>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</si>
  <si>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</si>
  <si>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</si>
  <si>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</si>
  <si>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</si>
  <si>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</si>
  <si>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</si>
  <si>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</si>
  <si>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</si>
  <si>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</si>
  <si>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</si>
  <si>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</si>
  <si>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</si>
  <si>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</si>
  <si>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</si>
  <si>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</si>
  <si>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</si>
  <si>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</si>
  <si>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</si>
  <si>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</si>
  <si>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</si>
  <si>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</si>
  <si>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</si>
  <si>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</si>
  <si>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</si>
  <si>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</si>
  <si>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</si>
  <si>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</si>
  <si>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</si>
  <si>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</si>
  <si>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</si>
  <si>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</si>
  <si>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</si>
  <si>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</si>
  <si>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</si>
  <si>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</si>
  <si>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</si>
  <si>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</si>
  <si>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</si>
  <si>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</si>
  <si>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</si>
  <si>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</si>
  <si>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</si>
  <si>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</si>
  <si>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</si>
  <si>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</si>
  <si>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</si>
  <si>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</si>
  <si>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</si>
  <si>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</si>
  <si>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</si>
  <si>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</si>
  <si>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</si>
  <si>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</si>
  <si>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</si>
  <si>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</si>
  <si>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</si>
  <si>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</si>
  <si>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</si>
  <si>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</si>
  <si>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</si>
  <si>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</si>
  <si>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</si>
  <si>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</si>
  <si>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</si>
  <si>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</si>
  <si>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</si>
  <si>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</si>
  <si>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</si>
  <si>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</si>
  <si>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</si>
  <si>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</si>
  <si>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</si>
  <si>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</si>
  <si>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</si>
  <si>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</si>
  <si>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</si>
  <si>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</si>
  <si>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</si>
  <si>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</si>
  <si>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</si>
  <si>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</si>
  <si>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</si>
  <si>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</si>
  <si>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</si>
  <si>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</si>
  <si>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</si>
  <si>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</si>
  <si>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</si>
  <si>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</si>
  <si>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</si>
  <si>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</si>
  <si>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</si>
  <si>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</si>
  <si>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</si>
  <si>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</si>
  <si>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</si>
  <si>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</si>
  <si>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</si>
  <si>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</si>
  <si>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</si>
  <si>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</si>
  <si>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</si>
  <si>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</si>
  <si>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</si>
  <si>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</si>
  <si>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</si>
  <si>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</si>
  <si>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</si>
  <si>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</si>
  <si>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</si>
  <si>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</si>
  <si>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</si>
  <si>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</si>
  <si>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</si>
  <si>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</si>
  <si>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</si>
  <si>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</si>
  <si>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</si>
  <si>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</si>
  <si>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</si>
  <si>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</si>
  <si>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</si>
  <si>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</si>
  <si>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</si>
  <si>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</si>
  <si>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</si>
  <si>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</si>
  <si>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</si>
  <si>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</si>
  <si>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</si>
  <si>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</si>
  <si>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</si>
  <si>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</si>
  <si>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</si>
  <si>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</si>
  <si>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</si>
  <si>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</si>
  <si>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</si>
  <si>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</si>
  <si>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</si>
  <si>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</si>
  <si>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</si>
  <si>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</si>
  <si>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</si>
  <si>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</si>
  <si>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</si>
  <si>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</si>
  <si>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</si>
  <si>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</si>
  <si>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</si>
  <si>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</si>
  <si>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</si>
  <si>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</si>
  <si>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</si>
  <si>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</si>
  <si>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</si>
  <si>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</si>
  <si>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</si>
  <si>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</si>
  <si>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</si>
  <si>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</si>
  <si>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</si>
  <si>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</si>
  <si>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</si>
  <si>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</si>
  <si>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</si>
  <si>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</si>
  <si>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</si>
  <si>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</si>
  <si>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</si>
  <si>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</si>
  <si>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</si>
  <si>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</si>
  <si>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</si>
  <si>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</si>
  <si>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</si>
  <si>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</si>
  <si>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</si>
  <si>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</si>
  <si>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</si>
  <si>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</si>
  <si>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</si>
  <si>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</si>
  <si>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</si>
  <si>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</si>
  <si>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</si>
  <si>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</si>
  <si>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</si>
  <si>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</si>
  <si>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</si>
  <si>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</si>
  <si>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</si>
  <si>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</si>
  <si>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</si>
  <si>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</si>
  <si>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</si>
  <si>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</si>
  <si>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</si>
  <si>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</si>
  <si>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</si>
  <si>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</si>
  <si>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</si>
  <si>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</si>
  <si>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</si>
  <si>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</si>
  <si>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</si>
  <si>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</si>
  <si>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</si>
  <si>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</si>
  <si>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</si>
  <si>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</si>
  <si>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</si>
  <si>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</si>
  <si>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</si>
  <si>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</si>
  <si>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</si>
  <si>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</si>
  <si>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</si>
  <si>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</si>
  <si>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</si>
  <si>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</si>
  <si>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</si>
  <si>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</si>
  <si>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</si>
  <si>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</si>
  <si>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</si>
  <si>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</si>
  <si>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</si>
  <si>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</si>
  <si>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</si>
  <si>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</si>
  <si>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</si>
  <si>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</si>
  <si>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</si>
  <si>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</si>
  <si>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</si>
  <si>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</si>
  <si>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</si>
  <si>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</si>
  <si>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</si>
  <si>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</si>
  <si>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</si>
  <si>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</si>
  <si>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</si>
  <si>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</si>
  <si>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</si>
  <si>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</si>
  <si>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</si>
  <si>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</si>
  <si>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</si>
  <si>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</si>
  <si>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</si>
  <si>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</si>
  <si>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</si>
  <si>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</si>
  <si>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</si>
  <si>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</si>
  <si>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</si>
  <si>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</si>
  <si>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</si>
  <si>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</si>
  <si>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</si>
  <si>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</si>
  <si>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</si>
  <si>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</si>
  <si>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</si>
  <si>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</si>
  <si>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</si>
  <si>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</si>
  <si>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</si>
  <si>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</si>
  <si>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</si>
  <si>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</si>
  <si>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</si>
  <si>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</si>
  <si>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</si>
  <si>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</si>
  <si>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</si>
  <si>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</si>
  <si>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</si>
  <si>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</si>
  <si>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</si>
  <si>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</si>
  <si>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</si>
  <si>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</si>
  <si>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</si>
  <si>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</si>
  <si>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</si>
  <si>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</si>
  <si>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</si>
  <si>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</si>
  <si>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</si>
  <si>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</si>
  <si>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</si>
  <si>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</si>
  <si>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</si>
  <si>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</si>
  <si>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</si>
  <si>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</si>
  <si>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</si>
  <si>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</si>
  <si>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</si>
  <si>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</si>
  <si>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</si>
  <si>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</si>
  <si>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</si>
  <si>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</si>
  <si>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</si>
  <si>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</si>
  <si>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</si>
  <si>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</si>
  <si>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</si>
  <si>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</si>
  <si>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</si>
  <si>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</si>
  <si>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</si>
  <si>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</si>
  <si>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</si>
  <si>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</si>
  <si>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</si>
  <si>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</si>
  <si>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</si>
  <si>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</si>
  <si>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</si>
  <si>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</si>
  <si>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</si>
  <si>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</si>
  <si>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</si>
  <si>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</si>
  <si>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</si>
  <si>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</si>
  <si>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</si>
  <si>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</si>
  <si>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</si>
  <si>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</si>
  <si>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</si>
  <si>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</si>
  <si>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</si>
  <si>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</si>
  <si>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</si>
  <si>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</si>
  <si>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</si>
  <si>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</si>
  <si>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</si>
  <si>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</si>
  <si>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</si>
  <si>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</si>
  <si>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</si>
  <si>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</si>
  <si>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</si>
  <si>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</si>
  <si>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</si>
  <si>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</si>
  <si>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</si>
  <si>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</si>
  <si>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</si>
  <si>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</si>
  <si>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</si>
  <si>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</si>
  <si>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</si>
  <si>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</si>
  <si>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</si>
  <si>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</si>
  <si>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</si>
  <si>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</si>
  <si>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</si>
  <si>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</si>
  <si>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</si>
  <si>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</si>
  <si>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</si>
  <si>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</si>
  <si>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</si>
  <si>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</si>
  <si>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</si>
  <si>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</si>
  <si>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</si>
  <si>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</si>
  <si>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</si>
  <si>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</si>
  <si>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</si>
  <si>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</si>
  <si>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</si>
  <si>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</si>
  <si>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</si>
  <si>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</si>
  <si>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</si>
  <si>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</si>
  <si>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</si>
  <si>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</si>
  <si>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</si>
  <si>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</si>
  <si>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</si>
  <si>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</si>
  <si>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</si>
  <si>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</si>
  <si>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</si>
  <si>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</si>
  <si>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</si>
  <si>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</si>
  <si>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</si>
  <si>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</si>
  <si>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</si>
  <si>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</si>
  <si>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</si>
  <si>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</si>
  <si>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</si>
  <si>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</si>
  <si>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</si>
  <si>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</si>
  <si>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</si>
  <si>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</si>
  <si>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</si>
  <si>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</si>
  <si>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</si>
  <si>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</si>
  <si>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</si>
  <si>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</si>
  <si>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</si>
  <si>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</si>
  <si>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</si>
  <si>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</si>
  <si>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</si>
  <si>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</si>
  <si>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</si>
  <si>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</si>
  <si>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</si>
  <si>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</si>
  <si>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</si>
  <si>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</si>
  <si>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</si>
  <si>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</si>
  <si>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</si>
  <si>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</si>
  <si>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</si>
  <si>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</si>
  <si>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</si>
  <si>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</si>
  <si>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</si>
  <si>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</si>
  <si>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</si>
  <si>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</si>
  <si>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</si>
  <si>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</si>
  <si>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</si>
  <si>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</si>
  <si>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</si>
  <si>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</si>
  <si>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</si>
  <si>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</si>
  <si>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</si>
  <si>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</si>
  <si>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</si>
  <si>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</si>
  <si>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</si>
  <si>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</si>
  <si>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</si>
  <si>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</si>
  <si>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</si>
  <si>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</si>
  <si>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</si>
  <si>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</si>
  <si>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</si>
  <si>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</si>
  <si>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</si>
  <si>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</si>
  <si>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</si>
  <si>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</si>
  <si>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</si>
  <si>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</si>
  <si>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</si>
  <si>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</si>
  <si>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</si>
  <si>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</si>
  <si>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</si>
  <si>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</si>
  <si>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</si>
  <si>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</si>
  <si>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</si>
  <si>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</si>
  <si>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</si>
  <si>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</si>
  <si>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</si>
  <si>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</si>
  <si>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</si>
  <si>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</si>
  <si>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</si>
  <si>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</si>
  <si>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</si>
  <si>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</si>
  <si>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</si>
  <si>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</si>
  <si>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</si>
  <si>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</si>
  <si>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</si>
  <si>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</si>
  <si>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</si>
  <si>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</si>
  <si>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</si>
  <si>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</si>
  <si>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</si>
  <si>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</si>
  <si>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</si>
  <si>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</si>
  <si>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</si>
  <si>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</si>
  <si>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</si>
  <si>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</si>
  <si>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</si>
  <si>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</si>
  <si>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</si>
  <si>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</si>
  <si>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</si>
  <si>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</si>
  <si>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</si>
  <si>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</si>
  <si>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</si>
  <si>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</si>
  <si>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</si>
  <si>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</si>
  <si>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</si>
  <si>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</si>
  <si>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</si>
  <si>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</si>
  <si>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</si>
  <si>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</si>
  <si>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</si>
  <si>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</si>
  <si>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</si>
  <si>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</si>
  <si>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</si>
  <si>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</si>
  <si>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</si>
  <si>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</si>
  <si>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</si>
  <si>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</si>
  <si>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</si>
  <si>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</si>
  <si>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</si>
  <si>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</si>
  <si>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</si>
  <si>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</si>
  <si>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</si>
  <si>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</si>
  <si>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</si>
  <si>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</si>
  <si>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</si>
  <si>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</si>
  <si>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</si>
  <si>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</si>
  <si>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</si>
  <si>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</si>
  <si>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</si>
  <si>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</si>
  <si>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</si>
  <si>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</si>
  <si>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</si>
  <si>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</si>
  <si>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</si>
  <si>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</si>
  <si>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</si>
  <si>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</si>
  <si>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</si>
  <si>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</si>
  <si>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</si>
  <si>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</si>
  <si>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</si>
  <si>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</si>
  <si>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</si>
  <si>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</si>
  <si>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</si>
  <si>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</si>
  <si>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</si>
  <si>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</si>
  <si>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</si>
  <si>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</si>
  <si>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</si>
  <si>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</si>
  <si>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</si>
  <si>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</si>
  <si>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</si>
  <si>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</si>
  <si>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</si>
  <si>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</si>
  <si>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</si>
  <si>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</si>
  <si>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</si>
  <si>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</si>
  <si>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</si>
  <si>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</si>
  <si>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</si>
  <si>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</si>
  <si>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</si>
  <si>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</si>
  <si>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</si>
  <si>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</si>
  <si>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</si>
  <si>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</si>
  <si>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</si>
  <si>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</si>
  <si>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</si>
  <si>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</si>
  <si>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</si>
  <si>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</si>
  <si>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</si>
  <si>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</si>
  <si>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</si>
  <si>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</si>
  <si>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</si>
  <si>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</si>
  <si>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</si>
  <si>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</si>
  <si>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</si>
  <si>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</si>
  <si>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</si>
  <si>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</si>
  <si>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</si>
  <si>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</si>
  <si>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</si>
  <si>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</si>
  <si>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</si>
  <si>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</si>
  <si>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</si>
  <si>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</si>
  <si>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</si>
  <si>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</si>
  <si>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</si>
  <si>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</si>
  <si>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</si>
  <si>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</si>
  <si>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</si>
  <si>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</si>
  <si>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</si>
  <si>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</si>
  <si>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</si>
  <si>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</si>
  <si>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</si>
  <si>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</si>
  <si>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</si>
  <si>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</si>
  <si>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</si>
  <si>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</si>
  <si>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</si>
  <si>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</si>
  <si>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</si>
  <si>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</si>
  <si>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</si>
  <si>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</si>
  <si>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</si>
  <si>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</si>
  <si>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</si>
  <si>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</si>
  <si>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</si>
  <si>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</si>
  <si>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</si>
  <si>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</si>
  <si>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</si>
  <si>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</si>
  <si>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</si>
  <si>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</si>
  <si>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</si>
  <si>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</si>
  <si>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</si>
  <si>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</si>
  <si>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</si>
  <si>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</si>
  <si>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</si>
  <si>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</si>
  <si>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</si>
  <si>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</si>
  <si>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</si>
  <si>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</si>
  <si>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</si>
  <si>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</si>
  <si>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</si>
  <si>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</si>
  <si>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</si>
  <si>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</si>
  <si>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</si>
  <si>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</si>
  <si>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</si>
  <si>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</si>
  <si>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</si>
  <si>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</si>
  <si>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</si>
  <si>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</si>
  <si>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</si>
  <si>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</si>
  <si>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</si>
  <si>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</si>
  <si>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</si>
  <si>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</si>
  <si>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</si>
  <si>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</si>
  <si>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</si>
  <si>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</si>
  <si>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</si>
  <si>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</si>
  <si>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</si>
  <si>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</si>
  <si>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</si>
  <si>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</si>
  <si>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</si>
  <si>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</si>
  <si>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</si>
  <si>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</si>
  <si>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</si>
  <si>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</si>
  <si>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</si>
  <si>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</si>
  <si>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</si>
  <si>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</si>
  <si>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</si>
  <si>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</si>
  <si>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</si>
  <si>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</si>
  <si>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</si>
  <si>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</si>
  <si>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</si>
  <si>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</si>
  <si>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</si>
  <si>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</si>
  <si>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</si>
  <si>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</si>
  <si>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</si>
  <si>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</si>
  <si>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</si>
  <si>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</si>
  <si>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</si>
  <si>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</si>
  <si>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</si>
  <si>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</si>
  <si>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</si>
  <si>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</si>
  <si>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</si>
  <si>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</si>
  <si>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</si>
  <si>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</si>
  <si>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</si>
  <si>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</si>
  <si>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</si>
  <si>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</si>
  <si>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</si>
  <si>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</si>
  <si>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</si>
  <si>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</si>
  <si>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</si>
  <si>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</si>
  <si>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</si>
  <si>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</si>
  <si>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</si>
  <si>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</si>
  <si>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</si>
  <si>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</si>
  <si>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</si>
  <si>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</si>
  <si>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</si>
  <si>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</si>
  <si>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</si>
  <si>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</si>
  <si>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</si>
  <si>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</si>
  <si>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</si>
  <si>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</si>
  <si>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</si>
  <si>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</si>
  <si>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</si>
  <si>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</si>
  <si>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</si>
  <si>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</si>
  <si>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</si>
  <si>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</si>
  <si>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</si>
  <si>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</si>
  <si>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</si>
  <si>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</si>
  <si>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</si>
  <si>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</si>
  <si>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</si>
  <si>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</si>
  <si>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</si>
  <si>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</si>
  <si>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</si>
  <si>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</si>
  <si>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</si>
  <si>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</si>
  <si>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</si>
  <si>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</si>
  <si>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</si>
  <si>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</si>
  <si>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</si>
  <si>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</si>
  <si>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</si>
  <si>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</si>
  <si>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</si>
  <si>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</si>
  <si>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</si>
  <si>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</si>
  <si>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</si>
  <si>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</si>
  <si>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</si>
  <si>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</si>
  <si>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</si>
  <si>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</si>
  <si>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</si>
  <si>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</si>
  <si>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</si>
  <si>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</si>
  <si>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</si>
  <si>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</si>
  <si>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</si>
  <si>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</si>
  <si>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</si>
  <si>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</si>
  <si>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</si>
  <si>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</si>
  <si>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</si>
  <si>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</si>
  <si>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</si>
  <si>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</si>
  <si>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</si>
  <si>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</si>
  <si>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</si>
  <si>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</si>
  <si>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</si>
  <si>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</si>
  <si>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</si>
  <si>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</si>
  <si>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</si>
  <si>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</si>
  <si>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</si>
  <si>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</si>
  <si>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</si>
  <si>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</si>
  <si>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</si>
  <si>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</si>
  <si>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</si>
  <si>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</si>
  <si>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</si>
  <si>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</si>
  <si>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</si>
  <si>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</si>
  <si>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</si>
  <si>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</si>
  <si>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</si>
  <si>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</si>
  <si>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</si>
  <si>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</si>
  <si>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</si>
  <si>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</si>
  <si>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</si>
  <si>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</si>
  <si>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</si>
  <si>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</si>
  <si>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</si>
  <si>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</si>
  <si>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</si>
  <si>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</si>
  <si>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</si>
  <si>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</si>
  <si>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</si>
  <si>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</si>
  <si>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</si>
  <si>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</si>
  <si>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</si>
  <si>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</si>
  <si>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</si>
  <si>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</si>
  <si>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</si>
  <si>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</si>
  <si>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</si>
  <si>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</si>
  <si>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</si>
  <si>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</si>
  <si>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</si>
  <si>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</si>
  <si>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</si>
  <si>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</si>
  <si>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</si>
  <si>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</si>
  <si>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</si>
  <si>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</si>
  <si>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</si>
  <si>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</si>
  <si>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</si>
  <si>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</si>
  <si>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</si>
  <si>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</si>
  <si>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</si>
  <si>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</si>
  <si>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</si>
  <si>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</si>
  <si>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</si>
  <si>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</si>
  <si>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</si>
  <si>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</si>
  <si>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</si>
  <si>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</si>
  <si>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</si>
  <si>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</si>
  <si>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</si>
  <si>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</si>
  <si>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</si>
  <si>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</si>
  <si>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</si>
  <si>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</si>
  <si>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</si>
  <si>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</si>
  <si>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</si>
  <si>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</si>
  <si>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</si>
  <si>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</si>
  <si>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</si>
  <si>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</si>
  <si>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</si>
  <si>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</si>
  <si>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</si>
  <si>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</si>
  <si>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</si>
  <si>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</si>
  <si>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</si>
  <si>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</si>
  <si>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</si>
  <si>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</si>
  <si>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</si>
  <si>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</si>
  <si>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</si>
  <si>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</si>
  <si>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</si>
  <si>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</si>
  <si>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</si>
  <si>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</si>
  <si>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</si>
  <si>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</si>
  <si>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</si>
  <si>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</si>
  <si>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</si>
  <si>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</si>
  <si>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</si>
  <si>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</si>
  <si>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</si>
  <si>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</si>
  <si>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</si>
  <si>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</si>
  <si>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</si>
  <si>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</si>
  <si>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</si>
  <si>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</si>
  <si>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</si>
  <si>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</si>
  <si>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</si>
  <si>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</si>
  <si>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</si>
  <si>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</si>
  <si>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</si>
  <si>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</si>
  <si>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</si>
  <si>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</si>
  <si>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</si>
  <si>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</si>
  <si>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</si>
  <si>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</si>
  <si>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</si>
  <si>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</si>
  <si>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</si>
  <si>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</si>
  <si>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</si>
  <si>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</si>
  <si>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</si>
  <si>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</si>
  <si>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</si>
  <si>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</si>
  <si>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</si>
  <si>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</si>
  <si>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</si>
  <si>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</si>
  <si>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</si>
  <si>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</si>
  <si>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</si>
  <si>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</si>
  <si>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</si>
  <si>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</si>
  <si>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</si>
  <si>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</si>
  <si>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</si>
  <si>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</si>
  <si>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</si>
  <si>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</si>
  <si>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</si>
  <si>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</si>
  <si>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</si>
  <si>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</si>
  <si>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</si>
  <si>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</si>
  <si>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</si>
  <si>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</si>
  <si>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</si>
  <si>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</si>
  <si>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</si>
  <si>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</si>
  <si>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</si>
  <si>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</si>
  <si>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</si>
  <si>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</si>
  <si>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</si>
  <si>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</si>
  <si>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</si>
  <si>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</si>
  <si>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</si>
  <si>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</si>
  <si>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</si>
  <si>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</si>
  <si>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</si>
  <si>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</si>
  <si>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</si>
  <si>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</si>
  <si>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</si>
  <si>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</si>
  <si>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</si>
  <si>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</si>
  <si>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</si>
  <si>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</si>
  <si>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</si>
  <si>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</si>
  <si>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</si>
  <si>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</si>
  <si>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</si>
  <si>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</si>
  <si>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</si>
  <si>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</si>
  <si>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</si>
  <si>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</si>
  <si>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</si>
  <si>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</si>
  <si>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</si>
  <si>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</si>
  <si>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</si>
  <si>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</si>
  <si>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</si>
  <si>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</si>
  <si>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</si>
  <si>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</si>
  <si>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</si>
  <si>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</si>
  <si>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</si>
  <si>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</si>
  <si>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</si>
  <si>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</si>
  <si>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</si>
  <si>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</si>
  <si>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</si>
  <si>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</si>
  <si>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</si>
  <si>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</si>
  <si>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</si>
  <si>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</si>
  <si>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</si>
  <si>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</si>
  <si>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</si>
  <si>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</si>
  <si>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</si>
  <si>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</si>
  <si>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</si>
  <si>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</si>
  <si>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</si>
  <si>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</si>
  <si>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</si>
  <si>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</si>
  <si>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</si>
  <si>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</si>
  <si>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</si>
  <si>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</si>
  <si>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</si>
  <si>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</si>
  <si>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</si>
  <si>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</si>
  <si>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</si>
  <si>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</si>
  <si>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</si>
  <si>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</si>
  <si>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</si>
  <si>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</si>
  <si>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</si>
  <si>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</si>
  <si>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</si>
  <si>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</si>
  <si>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</si>
  <si>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</si>
  <si>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</si>
  <si>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</si>
  <si>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</si>
  <si>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</si>
  <si>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</si>
  <si>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</si>
  <si>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</si>
  <si>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</si>
  <si>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</si>
  <si>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</si>
  <si>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</si>
  <si>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</si>
  <si>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</si>
  <si>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</si>
  <si>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</si>
  <si>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</si>
  <si>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</si>
  <si>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</si>
  <si>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</si>
  <si>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</si>
  <si>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</si>
  <si>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</si>
  <si>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</si>
  <si>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</si>
  <si>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</si>
  <si>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</si>
  <si>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</si>
  <si>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</si>
  <si>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</si>
  <si>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</si>
  <si>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</si>
  <si>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</si>
  <si>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</si>
  <si>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</si>
  <si>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</si>
  <si>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</si>
  <si>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</si>
  <si>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</si>
  <si>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</si>
  <si>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</si>
  <si>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</si>
  <si>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</si>
  <si>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</si>
  <si>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</si>
  <si>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</si>
  <si>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</si>
  <si>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</si>
  <si>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</si>
  <si>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</si>
  <si>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</si>
  <si>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</si>
  <si>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</si>
  <si>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</si>
  <si>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</si>
  <si>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</si>
  <si>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</si>
  <si>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</si>
  <si>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</si>
  <si>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</si>
  <si>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</si>
  <si>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</si>
  <si>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</si>
  <si>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</si>
  <si>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</si>
  <si>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</si>
  <si>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</si>
  <si>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</si>
  <si>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</si>
  <si>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</si>
  <si>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</si>
  <si>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</si>
  <si>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</si>
  <si>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</si>
  <si>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</si>
  <si>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</si>
  <si>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</si>
  <si>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</si>
  <si>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</si>
  <si>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</si>
  <si>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</si>
  <si>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</si>
  <si>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</si>
  <si>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</si>
  <si>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</si>
  <si>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</si>
  <si>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</si>
  <si>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</si>
  <si>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</si>
  <si>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</si>
  <si>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</si>
  <si>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</si>
  <si>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</si>
  <si>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</si>
  <si>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</si>
  <si>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</si>
  <si>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</si>
  <si>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</si>
  <si>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</si>
  <si>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</si>
  <si>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</si>
  <si>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</si>
  <si>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</si>
  <si>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</si>
  <si>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</si>
  <si>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</si>
  <si>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</si>
  <si>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</si>
  <si>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</si>
  <si>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</si>
  <si>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</si>
  <si>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</si>
  <si>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</si>
  <si>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</si>
  <si>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</si>
  <si>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</si>
  <si>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</si>
  <si>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</si>
  <si>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</si>
  <si>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</si>
  <si>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</si>
  <si>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</si>
  <si>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</si>
  <si>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</si>
  <si>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</si>
  <si>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</si>
  <si>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</si>
  <si>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</si>
  <si>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</si>
  <si>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</si>
  <si>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</si>
  <si>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</si>
  <si>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</si>
  <si>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</si>
  <si>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</si>
  <si>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</si>
  <si>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</si>
  <si>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</si>
  <si>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</si>
  <si>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</si>
  <si>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</si>
  <si>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</si>
  <si>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</si>
  <si>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</si>
  <si>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</si>
  <si>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</si>
  <si>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</si>
  <si>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</si>
  <si>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</si>
  <si>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</si>
  <si>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</si>
  <si>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</si>
  <si>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</si>
  <si>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</si>
  <si>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</si>
  <si>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</si>
  <si>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</si>
  <si>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</si>
  <si>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</si>
  <si>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</si>
  <si>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</si>
  <si>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</si>
  <si>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</si>
  <si>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</si>
  <si>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</si>
  <si>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</si>
  <si>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</si>
  <si>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</si>
  <si>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</si>
  <si>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</si>
  <si>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</si>
  <si>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</si>
  <si>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</si>
  <si>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</si>
  <si>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</si>
  <si>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</si>
  <si>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</si>
  <si>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</si>
  <si>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</si>
  <si>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</si>
  <si>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</si>
  <si>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</si>
  <si>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</si>
  <si>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</si>
  <si>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</si>
  <si>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</si>
  <si>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</si>
  <si>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</si>
  <si>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</si>
  <si>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</si>
  <si>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</si>
  <si>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</si>
  <si>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</si>
  <si>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</si>
  <si>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</si>
  <si>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</si>
  <si>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</si>
  <si>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</si>
  <si>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</si>
  <si>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</si>
  <si>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</si>
  <si>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</si>
  <si>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</si>
  <si>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</si>
  <si>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</si>
  <si>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</si>
  <si>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</si>
  <si>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</si>
  <si>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</si>
  <si>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</si>
  <si>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</si>
  <si>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</si>
  <si>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</si>
  <si>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</si>
  <si>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</si>
  <si>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</si>
  <si>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</si>
  <si>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</si>
  <si>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</si>
  <si>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</si>
  <si>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</si>
  <si>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</si>
  <si>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</si>
  <si>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</si>
  <si>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</si>
  <si>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</si>
  <si>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</si>
  <si>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</si>
  <si>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</si>
  <si>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</si>
  <si>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</si>
  <si>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</si>
  <si>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</si>
  <si>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</si>
  <si>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</si>
  <si>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</si>
  <si>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</si>
  <si>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</si>
  <si>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</si>
  <si>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</si>
  <si>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</si>
  <si>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</si>
  <si>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</si>
  <si>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</si>
  <si>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</si>
  <si>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</si>
  <si>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</si>
  <si>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</si>
  <si>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</si>
  <si>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</si>
  <si>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</si>
  <si>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</si>
  <si>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</si>
  <si>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</si>
  <si>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</si>
  <si>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</si>
  <si>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</si>
  <si>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</si>
  <si>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</si>
  <si>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</si>
  <si>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</si>
  <si>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</si>
  <si>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</si>
  <si>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</si>
  <si>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</si>
  <si>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</si>
  <si>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</si>
  <si>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</si>
  <si>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</si>
  <si>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</si>
  <si>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</si>
  <si>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</si>
  <si>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</si>
  <si>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</si>
  <si>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</si>
  <si>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</si>
  <si>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</si>
  <si>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</si>
  <si>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</si>
  <si>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</si>
  <si>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</si>
  <si>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</si>
  <si>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</si>
  <si>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</si>
  <si>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</si>
  <si>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</si>
  <si>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</si>
  <si>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</si>
  <si>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</si>
  <si>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</si>
  <si>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</si>
  <si>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</si>
  <si>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</si>
  <si>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</si>
  <si>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</si>
  <si>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</si>
  <si>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</si>
  <si>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</si>
  <si>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</si>
  <si>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</si>
  <si>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</si>
  <si>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</si>
  <si>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</si>
  <si>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</si>
  <si>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</si>
  <si>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</si>
  <si>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</si>
  <si>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</si>
  <si>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</si>
  <si>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</si>
  <si>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</si>
  <si>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</si>
  <si>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</si>
  <si>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</si>
  <si>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</si>
  <si>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</si>
  <si>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</si>
  <si>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</si>
  <si>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</si>
  <si>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</si>
  <si>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</si>
  <si>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</si>
  <si>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</si>
  <si>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</si>
  <si>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</si>
  <si>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</si>
  <si>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</si>
  <si>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</si>
  <si>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</si>
  <si>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</si>
  <si>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</si>
  <si>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</si>
  <si>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</si>
  <si>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</si>
  <si>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</si>
  <si>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</si>
  <si>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</si>
  <si>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</si>
  <si>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</si>
  <si>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</si>
  <si>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</si>
  <si>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</si>
  <si>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</si>
  <si>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</si>
  <si>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</si>
  <si>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</si>
  <si>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</si>
  <si>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</si>
  <si>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</si>
  <si>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</si>
  <si>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</si>
  <si>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</si>
  <si>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</si>
  <si>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</si>
  <si>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</si>
  <si>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</si>
  <si>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</si>
  <si>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</si>
  <si>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</si>
  <si>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</si>
  <si>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</si>
  <si>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</si>
  <si>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</si>
  <si>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</si>
  <si>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</si>
  <si>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</si>
  <si>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</si>
  <si>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</si>
  <si>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</si>
  <si>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</si>
  <si>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</si>
  <si>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</si>
  <si>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</si>
  <si>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</si>
  <si>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</si>
  <si>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</si>
  <si>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</si>
  <si>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</si>
  <si>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</si>
  <si>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</si>
  <si>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</si>
  <si>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</si>
  <si>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</si>
  <si>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</si>
  <si>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</si>
  <si>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</si>
  <si>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</si>
  <si>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</si>
  <si>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</si>
  <si>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</si>
  <si>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</si>
  <si>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</si>
  <si>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</si>
  <si>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</si>
  <si>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</si>
  <si>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</si>
  <si>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</si>
  <si>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</si>
  <si>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</si>
  <si>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</si>
  <si>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</si>
  <si>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</si>
  <si>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</si>
  <si>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</si>
  <si>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</si>
  <si>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</si>
  <si>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</si>
  <si>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</si>
  <si>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</si>
  <si>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</si>
  <si>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</si>
  <si>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</si>
  <si>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</si>
  <si>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</si>
  <si>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</si>
  <si>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</si>
  <si>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</si>
  <si>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</si>
  <si>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</si>
  <si>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</si>
  <si>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</si>
  <si>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</si>
  <si>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</si>
  <si>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</si>
  <si>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</si>
  <si>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</si>
  <si>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</si>
  <si>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</si>
  <si>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</si>
  <si>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</si>
  <si>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</si>
  <si>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</si>
  <si>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</si>
  <si>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</si>
  <si>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</si>
  <si>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</si>
  <si>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</si>
  <si>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</si>
  <si>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</si>
  <si>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</si>
  <si>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</si>
  <si>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</si>
  <si>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</si>
  <si>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</si>
  <si>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</si>
  <si>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</si>
  <si>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</si>
  <si>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</si>
  <si>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</si>
  <si>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</si>
  <si>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</si>
  <si>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</si>
  <si>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</si>
  <si>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</si>
  <si>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</si>
  <si>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</si>
  <si>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</si>
  <si>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</si>
  <si>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</si>
  <si>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</si>
  <si>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</si>
  <si>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</si>
  <si>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</si>
  <si>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</si>
  <si>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</si>
  <si>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</si>
  <si>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</si>
  <si>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</si>
  <si>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</si>
  <si>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</si>
  <si>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</si>
  <si>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</si>
  <si>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</si>
  <si>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</si>
  <si>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</si>
  <si>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</si>
  <si>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</si>
  <si>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</si>
  <si>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</si>
  <si>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</si>
  <si>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</si>
  <si>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</si>
  <si>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</si>
  <si>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</si>
  <si>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</si>
  <si>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</si>
  <si>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</si>
  <si>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</si>
  <si>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</si>
  <si>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</si>
  <si>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</si>
  <si>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</si>
  <si>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</si>
  <si>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</si>
  <si>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</si>
  <si>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</si>
  <si>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</si>
  <si>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</si>
  <si>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</si>
  <si>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</si>
  <si>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</si>
  <si>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</si>
  <si>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</si>
  <si>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</si>
  <si>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</si>
  <si>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</si>
  <si>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</si>
  <si>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</si>
  <si>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</si>
  <si>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</si>
  <si>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</si>
  <si>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</si>
  <si>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</si>
  <si>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</si>
  <si>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</si>
  <si>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</si>
  <si>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</si>
  <si>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</si>
  <si>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</si>
  <si>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</si>
  <si>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</si>
  <si>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</si>
  <si>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</si>
  <si>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</si>
  <si>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</si>
  <si>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</si>
  <si>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</si>
  <si>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</si>
  <si>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</si>
  <si>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</si>
  <si>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</si>
  <si>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</si>
  <si>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</si>
  <si>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</si>
  <si>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</si>
  <si>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</si>
  <si>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</si>
  <si>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</si>
  <si>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</si>
  <si>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</si>
  <si>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</si>
  <si>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</si>
  <si>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</si>
  <si>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</si>
  <si>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</si>
  <si>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</si>
  <si>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</si>
  <si>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</si>
  <si>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</si>
  <si>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</si>
  <si>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</si>
  <si>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</si>
  <si>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</si>
  <si>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</si>
  <si>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</si>
  <si>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</si>
  <si>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</si>
  <si>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</si>
  <si>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</si>
  <si>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</si>
  <si>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</si>
  <si>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</si>
  <si>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</si>
  <si>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</si>
  <si>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</si>
  <si>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</si>
  <si>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</si>
  <si>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</si>
  <si>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</si>
  <si>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</si>
  <si>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</si>
  <si>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</si>
  <si>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</si>
  <si>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</si>
  <si>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</si>
  <si>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</si>
  <si>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</si>
  <si>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</si>
  <si>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</si>
  <si>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</si>
  <si>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</si>
  <si>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</si>
  <si>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</si>
  <si>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</si>
  <si>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</si>
  <si>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</si>
  <si>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</si>
  <si>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</si>
  <si>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</si>
  <si>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</si>
  <si>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</si>
  <si>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</si>
  <si>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</si>
  <si>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</si>
  <si>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</si>
  <si>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</si>
  <si>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</si>
  <si>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</si>
  <si>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</si>
  <si>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</si>
  <si>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</si>
  <si>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</si>
  <si>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</si>
  <si>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</si>
  <si>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</si>
  <si>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</si>
  <si>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</si>
  <si>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</si>
  <si>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</si>
  <si>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</si>
  <si>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</si>
  <si>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</si>
  <si>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</si>
  <si>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</si>
  <si>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</si>
  <si>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</si>
  <si>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</si>
  <si>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</si>
  <si>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</si>
  <si>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</si>
  <si>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</si>
  <si>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</si>
  <si>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</si>
  <si>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</si>
  <si>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</si>
  <si>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</si>
  <si>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</si>
  <si>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</si>
  <si>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</si>
  <si>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</si>
  <si>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</si>
  <si>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</si>
  <si>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</si>
  <si>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</si>
  <si>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</si>
  <si>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</si>
  <si>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</si>
  <si>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</si>
  <si>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</si>
  <si>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</si>
  <si>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</si>
  <si>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</si>
  <si>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</si>
  <si>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</si>
  <si>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</si>
  <si>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</si>
  <si>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</si>
  <si>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</si>
  <si>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</si>
  <si>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</si>
  <si>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</si>
  <si>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</si>
  <si>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</si>
  <si>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</si>
  <si>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</si>
  <si>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</si>
  <si>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</si>
  <si>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</si>
  <si>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</si>
  <si>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</si>
  <si>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</si>
  <si>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</si>
  <si>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</si>
  <si>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</si>
  <si>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</si>
  <si>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</si>
  <si>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</si>
  <si>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</si>
  <si>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</si>
  <si>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</si>
  <si>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</si>
  <si>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</si>
  <si>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</si>
  <si>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</si>
  <si>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</si>
  <si>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</si>
  <si>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</si>
  <si>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</si>
  <si>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</si>
  <si>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</si>
  <si>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</si>
  <si>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</si>
  <si>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</si>
  <si>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</si>
  <si>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</si>
  <si>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</si>
  <si>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</si>
  <si>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</si>
  <si>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</si>
  <si>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</si>
  <si>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</si>
  <si>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</si>
  <si>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</si>
  <si>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</si>
  <si>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</si>
  <si>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</si>
  <si>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</si>
  <si>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</si>
  <si>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</si>
  <si>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</si>
  <si>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</si>
  <si>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</si>
  <si>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</si>
  <si>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</si>
  <si>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</si>
  <si>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</si>
  <si>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</si>
  <si>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</si>
  <si>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</si>
  <si>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</si>
  <si>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</si>
  <si>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</si>
  <si>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</si>
  <si>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</si>
  <si>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</si>
  <si>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</si>
  <si>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</si>
  <si>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</si>
  <si>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</si>
  <si>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</si>
  <si>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</si>
  <si>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</si>
  <si>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</si>
  <si>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</si>
  <si>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</si>
  <si>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</si>
  <si>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</si>
  <si>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</si>
  <si>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</si>
  <si>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</si>
  <si>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</si>
  <si>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</si>
  <si>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</si>
  <si>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</si>
  <si>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</si>
  <si>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</si>
  <si>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</si>
  <si>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</si>
  <si>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</si>
  <si>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</si>
  <si>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</si>
  <si>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</si>
  <si>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</si>
  <si>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</si>
  <si>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</si>
  <si>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</si>
  <si>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</si>
  <si>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</si>
  <si>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</si>
  <si>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</si>
  <si>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</si>
  <si>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</si>
  <si>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</si>
  <si>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</si>
  <si>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</si>
  <si>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</si>
  <si>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</si>
  <si>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</si>
  <si>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</si>
  <si>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</si>
  <si>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</si>
  <si>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</si>
  <si>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</si>
  <si>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</si>
  <si>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</si>
  <si>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</si>
  <si>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</si>
  <si>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</si>
  <si>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</si>
  <si>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</si>
  <si>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</si>
  <si>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</si>
  <si>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</si>
  <si>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</si>
  <si>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</si>
  <si>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</si>
  <si>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</si>
  <si>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</si>
  <si>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</si>
  <si>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</si>
  <si>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</si>
  <si>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</si>
  <si>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</si>
  <si>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</si>
  <si>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</si>
  <si>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</si>
  <si>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</si>
  <si>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</si>
  <si>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</si>
  <si>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</si>
  <si>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</si>
  <si>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</si>
  <si>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</si>
  <si>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</si>
  <si>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</si>
  <si>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</si>
  <si>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</si>
  <si>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</si>
  <si>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</si>
  <si>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</si>
  <si>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</si>
  <si>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</si>
  <si>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</si>
  <si>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</si>
  <si>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</si>
  <si>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</si>
  <si>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</si>
  <si>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</si>
  <si>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</si>
  <si>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</si>
  <si>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</si>
  <si>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</si>
  <si>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</si>
  <si>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</si>
  <si>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</si>
  <si>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</si>
  <si>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</si>
  <si>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</si>
  <si>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</si>
  <si>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</si>
  <si>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</si>
  <si>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</si>
  <si>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</si>
  <si>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</si>
  <si>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</si>
  <si>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</si>
  <si>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</si>
  <si>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</si>
  <si>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</si>
  <si>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</si>
  <si>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</si>
  <si>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</si>
  <si>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</si>
  <si>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</si>
  <si>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</si>
  <si>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</si>
  <si>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</si>
  <si>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</si>
  <si>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</si>
  <si>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</si>
  <si>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</si>
  <si>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</si>
  <si>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</si>
  <si>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</si>
  <si>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</si>
  <si>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</si>
  <si>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</si>
  <si>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</si>
  <si>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</si>
  <si>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</si>
  <si>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</si>
  <si>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</si>
  <si>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</si>
  <si>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</si>
  <si>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</si>
  <si>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</si>
  <si>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</si>
  <si>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</si>
  <si>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</si>
  <si>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</si>
  <si>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</si>
  <si>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</si>
  <si>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</si>
  <si>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</si>
  <si>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</si>
  <si>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</si>
  <si>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</si>
  <si>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</si>
  <si>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</si>
  <si>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</si>
  <si>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</si>
  <si>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</si>
  <si>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</si>
  <si>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</si>
  <si>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</si>
  <si>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</si>
  <si>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</si>
  <si>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</si>
  <si>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</si>
  <si>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</si>
  <si>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</si>
  <si>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</si>
  <si>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</si>
  <si>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</si>
  <si>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</si>
  <si>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</si>
  <si>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</si>
  <si>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</si>
  <si>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</si>
  <si>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</si>
  <si>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</si>
  <si>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</si>
  <si>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</si>
  <si>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</si>
  <si>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</si>
  <si>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</si>
  <si>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</si>
  <si>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</si>
  <si>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</si>
  <si>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</si>
  <si>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</si>
  <si>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</si>
  <si>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</si>
  <si>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</si>
  <si>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</si>
  <si>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</si>
  <si>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</si>
  <si>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</si>
  <si>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</si>
  <si>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</si>
  <si>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</si>
  <si>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</si>
  <si>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</si>
  <si>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</si>
  <si>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</si>
  <si>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</si>
  <si>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</si>
  <si>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</si>
  <si>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</si>
  <si>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</si>
  <si>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</si>
  <si>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</si>
  <si>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</si>
  <si>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</si>
  <si>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</si>
  <si>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</si>
  <si>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</si>
  <si>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</si>
  <si>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</si>
  <si>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</si>
  <si>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</si>
  <si>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</si>
  <si>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</si>
  <si>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</si>
  <si>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</si>
  <si>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</si>
  <si>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</si>
  <si>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</si>
  <si>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</si>
  <si>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</si>
  <si>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</si>
  <si>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</si>
  <si>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</si>
  <si>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</si>
  <si>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</si>
  <si>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</si>
  <si>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</si>
  <si>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</si>
  <si>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</si>
  <si>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</si>
  <si>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</si>
  <si>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</si>
  <si>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</si>
  <si>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</si>
  <si>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</si>
  <si>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</si>
  <si>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</si>
  <si>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</si>
  <si>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</si>
  <si>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</si>
  <si>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</si>
  <si>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</si>
  <si>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</si>
  <si>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</si>
  <si>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</si>
  <si>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</si>
  <si>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</si>
  <si>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</si>
  <si>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</si>
  <si>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</si>
  <si>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</si>
  <si>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</si>
  <si>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</si>
  <si>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</si>
  <si>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</si>
  <si>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</si>
  <si>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</si>
  <si>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</si>
  <si>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</si>
  <si>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</si>
  <si>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</si>
  <si>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</si>
  <si>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</si>
  <si>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</si>
  <si>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</si>
  <si>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</si>
  <si>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</si>
  <si>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</si>
  <si>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</si>
  <si>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</si>
  <si>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</si>
  <si>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</si>
  <si>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</si>
  <si>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</si>
  <si>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</si>
  <si>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</si>
  <si>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</si>
  <si>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</si>
  <si>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</si>
  <si>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</si>
  <si>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</si>
  <si>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</si>
  <si>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</si>
  <si>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</si>
  <si>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</si>
  <si>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</si>
  <si>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</si>
  <si>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</si>
  <si>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</si>
  <si>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</si>
  <si>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</si>
  <si>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</si>
  <si>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</si>
  <si>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</si>
  <si>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</si>
  <si>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</si>
  <si>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</si>
  <si>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</si>
  <si>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</si>
  <si>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</si>
  <si>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</si>
  <si>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</si>
  <si>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</si>
  <si>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</si>
  <si>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</si>
  <si>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</si>
  <si>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</si>
  <si>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</si>
  <si>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</si>
  <si>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</si>
  <si>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</si>
  <si>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</si>
  <si>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</si>
  <si>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</si>
  <si>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</si>
  <si>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</si>
  <si>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</si>
  <si>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</si>
  <si>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</si>
  <si>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</si>
  <si>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</si>
  <si>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</si>
  <si>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</si>
  <si>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</si>
  <si>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</si>
  <si>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</si>
  <si>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</si>
  <si>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</si>
  <si>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</si>
  <si>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</si>
  <si>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</si>
  <si>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</si>
  <si>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</si>
  <si>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</si>
  <si>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</si>
  <si>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</si>
  <si>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</si>
  <si>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</si>
  <si>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</si>
  <si>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</si>
  <si>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</si>
  <si>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</si>
  <si>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</si>
  <si>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</si>
  <si>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</si>
  <si>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</si>
  <si>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</si>
  <si>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</si>
  <si>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</si>
  <si>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</si>
  <si>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</si>
  <si>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</si>
  <si>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</si>
  <si>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</si>
  <si>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</si>
  <si>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</si>
  <si>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</si>
  <si>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</si>
  <si>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</si>
  <si>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</si>
  <si>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</si>
  <si>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</si>
  <si>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</si>
  <si>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</si>
  <si>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</si>
  <si>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</si>
  <si>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</si>
  <si>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</si>
  <si>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</si>
  <si>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</si>
  <si>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</si>
  <si>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</si>
  <si>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</si>
  <si>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</si>
  <si>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</si>
  <si>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</si>
  <si>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</si>
  <si>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</si>
  <si>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</si>
  <si>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</si>
  <si>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</si>
  <si>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</si>
  <si>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</si>
  <si>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</si>
  <si>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</si>
  <si>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</si>
  <si>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</si>
  <si>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</si>
  <si>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</si>
  <si>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</si>
  <si>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</si>
  <si>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</si>
  <si>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</si>
  <si>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</si>
  <si>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</si>
  <si>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</si>
  <si>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</si>
  <si>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</si>
  <si>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</si>
  <si>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</si>
  <si>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</si>
  <si>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</si>
  <si>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</si>
  <si>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</si>
  <si>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</si>
  <si>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</si>
  <si>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</si>
  <si>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</si>
  <si>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</si>
  <si>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</si>
  <si>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</si>
  <si>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</si>
  <si>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</si>
  <si>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</si>
  <si>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</si>
  <si>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</si>
  <si>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</si>
  <si>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</si>
  <si>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</si>
  <si>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</si>
  <si>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</si>
  <si>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</si>
  <si>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</si>
  <si>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</si>
  <si>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</si>
  <si>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</si>
  <si>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</si>
  <si>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</si>
  <si>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</si>
  <si>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</si>
  <si>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</si>
  <si>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</si>
  <si>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</si>
  <si>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</si>
  <si>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</si>
  <si>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</si>
  <si>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</si>
  <si>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</si>
  <si>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</si>
  <si>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</si>
  <si>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</si>
  <si>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</si>
  <si>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</si>
  <si>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</si>
  <si>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</si>
  <si>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</si>
  <si>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</si>
  <si>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</si>
  <si>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</si>
  <si>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</si>
  <si>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</si>
  <si>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</si>
  <si>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</si>
  <si>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</si>
  <si>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</si>
  <si>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</si>
  <si>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</si>
  <si>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</si>
  <si>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</si>
  <si>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</si>
  <si>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</si>
  <si>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</si>
  <si>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</si>
  <si>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</si>
  <si>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</si>
  <si>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</si>
  <si>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</si>
  <si>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</si>
  <si>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</si>
  <si>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</si>
  <si>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</si>
  <si>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</si>
  <si>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</si>
  <si>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</si>
  <si>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</si>
  <si>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</si>
  <si>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</si>
  <si>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</si>
  <si>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</si>
  <si>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</si>
  <si>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</si>
  <si>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</si>
  <si>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</si>
  <si>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</si>
  <si>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</si>
  <si>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</si>
  <si>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</si>
  <si>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</si>
  <si>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</si>
  <si>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</si>
  <si>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</si>
  <si>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</si>
  <si>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</si>
  <si>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</si>
  <si>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</si>
  <si>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</si>
  <si>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</si>
  <si>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</si>
  <si>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</si>
  <si>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</si>
  <si>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</si>
  <si>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</si>
  <si>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</si>
  <si>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</si>
  <si>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</si>
  <si>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</si>
  <si>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</si>
  <si>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</si>
  <si>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</si>
  <si>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</si>
  <si>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</si>
  <si>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</si>
  <si>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</si>
  <si>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</si>
  <si>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</si>
  <si>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</si>
  <si>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</si>
  <si>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</si>
  <si>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</si>
  <si>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</si>
  <si>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</si>
  <si>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</si>
  <si>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</si>
  <si>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</si>
  <si>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</si>
  <si>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</si>
  <si>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</si>
  <si>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</si>
  <si>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</si>
  <si>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</si>
  <si>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</si>
  <si>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</si>
  <si>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</si>
  <si>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</si>
  <si>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</si>
  <si>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</si>
  <si>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</si>
  <si>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</si>
  <si>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</si>
  <si>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</si>
  <si>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</si>
  <si>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</si>
  <si>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</si>
  <si>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</si>
  <si>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</si>
  <si>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</si>
  <si>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</si>
  <si>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</si>
  <si>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</si>
  <si>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</si>
  <si>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</si>
  <si>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</si>
  <si>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</si>
  <si>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</si>
  <si>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</si>
  <si>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</si>
  <si>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</si>
  <si>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</si>
  <si>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</si>
  <si>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</si>
  <si>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</si>
  <si>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</si>
  <si>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</si>
  <si>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</si>
  <si>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</si>
  <si>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</si>
  <si>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</si>
  <si>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</si>
  <si>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</si>
  <si>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</si>
  <si>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</si>
  <si>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</si>
  <si>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</si>
  <si>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</si>
  <si>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</si>
  <si>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</si>
  <si>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</si>
  <si>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</si>
  <si>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</si>
  <si>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</si>
  <si>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</si>
  <si>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</si>
  <si>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</si>
  <si>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</si>
  <si>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</si>
  <si>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</si>
  <si>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</si>
  <si>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</si>
  <si>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</si>
  <si>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</si>
  <si>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</si>
  <si>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</si>
  <si>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</si>
  <si>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</si>
  <si>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</si>
  <si>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</si>
  <si>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</si>
  <si>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</si>
  <si>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</si>
  <si>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</si>
  <si>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</si>
  <si>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</si>
  <si>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</si>
  <si>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</si>
  <si>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</si>
  <si>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</si>
  <si>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</si>
  <si>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</si>
  <si>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</si>
  <si>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</si>
  <si>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</si>
  <si>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</si>
  <si>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</si>
  <si>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</si>
  <si>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</si>
  <si>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</si>
  <si>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</si>
  <si>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</si>
  <si>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</si>
  <si>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</si>
  <si>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</si>
  <si>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</si>
  <si>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</si>
  <si>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</si>
  <si>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</si>
  <si>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</si>
  <si>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</si>
  <si>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</si>
  <si>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</si>
  <si>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</si>
  <si>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</si>
  <si>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</si>
  <si>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</si>
  <si>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</si>
  <si>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</si>
  <si>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</si>
  <si>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</si>
  <si>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</si>
  <si>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</si>
  <si>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</si>
  <si>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</si>
  <si>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</si>
  <si>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</si>
  <si>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</si>
  <si>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</si>
  <si>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</si>
  <si>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</si>
  <si>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</si>
  <si>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</si>
  <si>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</si>
  <si>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</si>
  <si>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</si>
  <si>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</si>
  <si>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</si>
  <si>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</si>
  <si>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</si>
  <si>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</si>
  <si>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</si>
  <si>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</si>
  <si>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</si>
  <si>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</si>
  <si>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</si>
  <si>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</si>
  <si>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</si>
  <si>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</si>
  <si>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</si>
  <si>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</si>
  <si>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</si>
  <si>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</si>
  <si>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</si>
  <si>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</si>
  <si>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</si>
  <si>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</si>
  <si>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</si>
  <si>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</si>
  <si>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</si>
  <si>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</si>
  <si>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</si>
  <si>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</si>
  <si>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</si>
  <si>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</si>
  <si>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</si>
  <si>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</si>
  <si>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</si>
  <si>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</si>
  <si>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</si>
  <si>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</si>
  <si>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</si>
  <si>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</si>
  <si>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</si>
  <si>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</si>
  <si>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</si>
  <si>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</si>
  <si>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</si>
  <si>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</si>
  <si>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</si>
  <si>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</si>
  <si>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</si>
  <si>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</si>
  <si>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</si>
  <si>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</si>
  <si>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</si>
  <si>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</si>
  <si>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</si>
  <si>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</si>
  <si>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</si>
  <si>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</si>
  <si>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</si>
  <si>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</si>
  <si>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</si>
  <si>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</si>
  <si>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</si>
  <si>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</si>
  <si>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</si>
  <si>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</si>
  <si>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</si>
  <si>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</si>
  <si>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</si>
  <si>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</si>
  <si>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</si>
  <si>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</si>
  <si>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</si>
  <si>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</si>
  <si>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</si>
  <si>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</si>
  <si>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</si>
  <si>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</si>
  <si>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</si>
  <si>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</si>
  <si>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</si>
  <si>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</si>
  <si>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</si>
  <si>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</si>
  <si>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</si>
  <si>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</si>
  <si>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</si>
  <si>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</si>
  <si>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</si>
  <si>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</si>
  <si>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</si>
  <si>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</si>
  <si>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</si>
  <si>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</si>
  <si>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</si>
  <si>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</si>
  <si>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</si>
  <si>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</si>
  <si>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</si>
  <si>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</si>
  <si>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</si>
  <si>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</si>
  <si>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</si>
  <si>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</si>
  <si>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</si>
  <si>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</si>
  <si>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</si>
  <si>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</si>
  <si>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</si>
  <si>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</si>
  <si>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</si>
  <si>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</si>
  <si>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</si>
  <si>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</si>
  <si>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</si>
  <si>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</si>
  <si>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</si>
  <si>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</si>
  <si>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</si>
  <si>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</si>
  <si>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</si>
  <si>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</si>
  <si>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</si>
  <si>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</si>
  <si>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</si>
  <si>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</si>
  <si>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</si>
  <si>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</si>
  <si>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</si>
  <si>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</si>
  <si>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</si>
  <si>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</si>
  <si>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</si>
  <si>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</si>
  <si>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</si>
  <si>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</si>
  <si>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</si>
  <si>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</si>
  <si>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</si>
  <si>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</si>
  <si>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</si>
  <si>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</si>
  <si>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</si>
  <si>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</si>
  <si>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</si>
  <si>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</si>
  <si>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</si>
  <si>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</si>
  <si>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</si>
  <si>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</si>
  <si>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</si>
  <si>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</si>
  <si>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</si>
  <si>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</si>
  <si>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</si>
  <si>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</si>
  <si>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</si>
  <si>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</si>
  <si>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</si>
  <si>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</si>
  <si>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</si>
  <si>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</si>
  <si>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</si>
  <si>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</si>
  <si>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</si>
  <si>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</si>
  <si>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</si>
  <si>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</si>
  <si>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</si>
  <si>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</si>
  <si>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</si>
  <si>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</si>
  <si>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</si>
  <si>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</si>
  <si>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</si>
  <si>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</si>
  <si>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</si>
  <si>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</si>
  <si>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</si>
  <si>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</si>
  <si>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</si>
  <si>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</si>
  <si>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</si>
  <si>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</si>
  <si>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</si>
  <si>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</si>
  <si>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</si>
  <si>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</si>
  <si>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</si>
  <si>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</si>
  <si>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</si>
  <si>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</si>
  <si>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</si>
  <si>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</si>
  <si>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</si>
  <si>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</si>
  <si>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</si>
  <si>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</si>
  <si>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</si>
  <si>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</si>
  <si>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</si>
  <si>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</si>
  <si>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</si>
  <si>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</si>
  <si>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</si>
  <si>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</si>
  <si>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</si>
  <si>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</si>
  <si>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</si>
  <si>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</si>
  <si>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</si>
  <si>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</si>
  <si>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</si>
  <si>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</si>
  <si>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</si>
  <si>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</si>
  <si>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</si>
  <si>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</si>
  <si>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</si>
  <si>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</si>
  <si>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</si>
  <si>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</si>
  <si>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</si>
  <si>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</si>
  <si>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</si>
  <si>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</si>
  <si>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</si>
  <si>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</si>
  <si>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</si>
  <si>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</si>
  <si>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</si>
  <si>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</si>
  <si>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</si>
  <si>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</si>
  <si>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</si>
  <si>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</si>
  <si>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</si>
  <si>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</si>
  <si>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</si>
  <si>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</si>
  <si>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</si>
  <si>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</si>
  <si>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</si>
  <si>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</si>
  <si>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</si>
  <si>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</si>
  <si>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</si>
  <si>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</si>
  <si>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</si>
  <si>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</si>
  <si>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</si>
  <si>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</si>
  <si>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</si>
  <si>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</si>
  <si>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</si>
  <si>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</si>
  <si>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</si>
  <si>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</si>
  <si>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</si>
  <si>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</si>
  <si>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</si>
  <si>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</si>
  <si>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</si>
  <si>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</si>
  <si>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</si>
  <si>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</si>
  <si>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</si>
  <si>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</si>
  <si>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</si>
  <si>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</si>
  <si>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</si>
  <si>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</si>
  <si>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</si>
  <si>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</si>
  <si>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</si>
  <si>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</si>
  <si>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</si>
  <si>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</si>
  <si>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</si>
  <si>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</si>
  <si>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</si>
  <si>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</si>
  <si>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</si>
  <si>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</si>
  <si>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</si>
  <si>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</si>
  <si>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</si>
  <si>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</si>
  <si>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</si>
  <si>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</si>
  <si>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</si>
  <si>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</si>
  <si>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</si>
  <si>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</si>
  <si>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</si>
  <si>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</si>
  <si>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</si>
  <si>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</si>
  <si>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</si>
  <si>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</si>
  <si>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</si>
  <si>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</si>
  <si>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</si>
  <si>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</si>
  <si>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</si>
  <si>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</si>
  <si>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</si>
  <si>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</si>
  <si>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</si>
  <si>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</si>
  <si>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</si>
  <si>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</si>
  <si>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</si>
  <si>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</si>
  <si>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</si>
  <si>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</si>
  <si>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</si>
  <si>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</si>
  <si>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</si>
  <si>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</si>
  <si>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</si>
  <si>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</si>
  <si>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</si>
  <si>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</si>
  <si>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</si>
  <si>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</si>
  <si>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</si>
  <si>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</si>
  <si>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</si>
  <si>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</si>
  <si>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</si>
  <si>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</si>
  <si>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</si>
  <si>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</si>
  <si>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</si>
  <si>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</si>
  <si>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</si>
  <si>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</si>
  <si>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</si>
  <si>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</si>
  <si>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</si>
  <si>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</si>
  <si>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</si>
  <si>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</si>
  <si>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</si>
  <si>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</si>
  <si>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</si>
  <si>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</si>
  <si>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</si>
  <si>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</si>
  <si>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</si>
  <si>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</si>
  <si>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</si>
  <si>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</si>
  <si>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</si>
  <si>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</si>
  <si>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</si>
  <si>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</si>
  <si>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</si>
  <si>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</si>
  <si>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</si>
  <si>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</si>
  <si>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</si>
  <si>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</si>
  <si>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</si>
  <si>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</si>
  <si>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</si>
  <si>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</si>
  <si>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</si>
  <si>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</si>
  <si>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</si>
  <si>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</si>
  <si>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</si>
  <si>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</si>
  <si>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</si>
  <si>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</si>
  <si>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</si>
  <si>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</si>
  <si>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</si>
  <si>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</si>
  <si>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</si>
  <si>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</si>
  <si>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</si>
  <si>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</si>
  <si>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</si>
  <si>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</si>
  <si>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</si>
  <si>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</si>
  <si>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</si>
  <si>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</si>
  <si>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</si>
  <si>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</si>
  <si>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</si>
  <si>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</si>
  <si>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</si>
  <si>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</si>
  <si>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</si>
  <si>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</si>
  <si>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</si>
  <si>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</si>
  <si>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</si>
  <si>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</si>
  <si>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</si>
  <si>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</si>
  <si>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</si>
  <si>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</si>
  <si>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</si>
  <si>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</si>
  <si>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</si>
  <si>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</si>
  <si>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</si>
  <si>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</si>
  <si>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</si>
  <si>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</si>
  <si>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</si>
  <si>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</si>
  <si>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</si>
  <si>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</si>
  <si>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</si>
  <si>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</si>
  <si>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</si>
  <si>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</si>
  <si>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</si>
  <si>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</si>
  <si>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</si>
  <si>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</si>
  <si>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</si>
  <si>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</si>
  <si>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</si>
  <si>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</si>
  <si>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</si>
  <si>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</si>
  <si>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</si>
  <si>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</si>
  <si>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</si>
  <si>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</si>
  <si>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</si>
  <si>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</si>
  <si>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</si>
  <si>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</si>
  <si>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</si>
  <si>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</si>
  <si>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</si>
  <si>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</si>
  <si>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</si>
  <si>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</si>
  <si>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</si>
  <si>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</si>
  <si>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</si>
  <si>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</si>
  <si>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</si>
  <si>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</si>
  <si>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</si>
  <si>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</si>
  <si>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</si>
  <si>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</si>
  <si>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</si>
  <si>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</si>
  <si>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</si>
  <si>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</si>
  <si>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</si>
  <si>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</si>
  <si>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</si>
  <si>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</si>
  <si>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</si>
  <si>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</si>
  <si>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</si>
  <si>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</si>
  <si>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</si>
  <si>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</si>
  <si>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</si>
  <si>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</si>
  <si>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</si>
  <si>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</si>
  <si>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</si>
  <si>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</si>
  <si>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</si>
  <si>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</si>
  <si>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</si>
  <si>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</si>
  <si>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</si>
  <si>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</si>
  <si>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</si>
  <si>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</si>
  <si>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</si>
  <si>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</si>
  <si>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</si>
  <si>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</si>
  <si>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</si>
  <si>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</si>
  <si>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</si>
  <si>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</si>
  <si>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</si>
  <si>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</si>
  <si>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</si>
  <si>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</si>
  <si>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</si>
  <si>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</si>
  <si>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</si>
  <si>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</si>
  <si>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</si>
  <si>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</si>
  <si>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</si>
  <si>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</si>
  <si>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</si>
  <si>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</si>
  <si>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</si>
  <si>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</si>
  <si>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</si>
  <si>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</si>
  <si>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</si>
  <si>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</si>
  <si>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</si>
  <si>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</si>
  <si>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</si>
  <si>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</si>
  <si>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</si>
  <si>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</si>
  <si>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</si>
  <si>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</si>
  <si>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</si>
  <si>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</si>
  <si>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</si>
  <si>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</si>
  <si>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</si>
  <si>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</si>
  <si>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</si>
  <si>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</si>
  <si>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</si>
  <si>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</si>
  <si>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</si>
  <si>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</si>
  <si>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</si>
  <si>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</si>
  <si>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</si>
  <si>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</si>
  <si>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</si>
  <si>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</si>
  <si>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</si>
  <si>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</si>
  <si>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</si>
  <si>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</si>
  <si>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</si>
  <si>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</si>
  <si>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</si>
  <si>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</si>
  <si>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</si>
  <si>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</si>
  <si>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</si>
  <si>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</si>
  <si>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</si>
  <si>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</si>
  <si>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</si>
  <si>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</si>
  <si>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</si>
  <si>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</si>
  <si>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</si>
  <si>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</si>
  <si>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</si>
  <si>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</si>
  <si>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</si>
  <si>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</si>
  <si>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</si>
  <si>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</si>
  <si>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</si>
  <si>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</si>
  <si>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</si>
  <si>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</si>
  <si>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</si>
  <si>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</si>
  <si>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</si>
  <si>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</si>
  <si>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</si>
  <si>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</si>
  <si>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</si>
  <si>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</si>
  <si>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</si>
  <si>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</si>
  <si>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</si>
  <si>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</si>
  <si>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</si>
  <si>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</si>
  <si>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</si>
  <si>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</si>
  <si>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</si>
  <si>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</si>
  <si>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</si>
  <si>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</si>
  <si>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</si>
  <si>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</si>
  <si>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</si>
  <si>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</si>
  <si>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</si>
  <si>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</si>
  <si>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</si>
  <si>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</si>
  <si>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</si>
  <si>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</si>
  <si>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</si>
  <si>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</si>
  <si>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</si>
  <si>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</si>
  <si>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</si>
  <si>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</si>
  <si>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</si>
  <si>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</si>
  <si>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</si>
  <si>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</si>
  <si>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</si>
  <si>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</si>
  <si>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</si>
  <si>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</si>
  <si>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</si>
  <si>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</si>
  <si>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</si>
  <si>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</si>
  <si>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</si>
  <si>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</si>
  <si>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</si>
  <si>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</si>
  <si>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</si>
  <si>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</si>
  <si>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</si>
  <si>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</si>
  <si>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</si>
  <si>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</si>
  <si>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</si>
  <si>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</si>
  <si>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</si>
  <si>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</si>
  <si>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</si>
  <si>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</si>
  <si>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</si>
  <si>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</si>
  <si>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</si>
  <si>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</si>
  <si>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</si>
  <si>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</si>
  <si>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</si>
  <si>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</si>
  <si>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</si>
  <si>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</si>
  <si>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</si>
  <si>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</si>
  <si>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</si>
  <si>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</si>
  <si>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</si>
  <si>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</si>
  <si>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</si>
  <si>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</si>
  <si>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</si>
  <si>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</si>
  <si>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</si>
  <si>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</si>
  <si>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</si>
  <si>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</si>
  <si>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</si>
  <si>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</si>
  <si>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</si>
  <si>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</si>
  <si>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</si>
  <si>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</si>
  <si>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</si>
  <si>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</si>
  <si>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</si>
  <si>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</si>
  <si>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</si>
  <si>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</si>
  <si>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</si>
  <si>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</si>
  <si>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</si>
  <si>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</si>
  <si>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</si>
  <si>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</si>
  <si>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</si>
  <si>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</si>
  <si>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</si>
  <si>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</si>
  <si>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</si>
  <si>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</si>
  <si>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</si>
  <si>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</si>
  <si>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</si>
  <si>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</si>
  <si>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</si>
  <si>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</si>
  <si>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</si>
  <si>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</si>
  <si>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</si>
  <si>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</si>
  <si>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</si>
  <si>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</si>
  <si>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</si>
  <si>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</si>
  <si>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</si>
  <si>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</si>
  <si>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</si>
  <si>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</si>
  <si>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</si>
  <si>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</si>
  <si>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</si>
  <si>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</si>
  <si>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</si>
  <si>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</si>
  <si>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</si>
  <si>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</si>
  <si>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</si>
  <si>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</si>
  <si>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</si>
  <si>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</si>
  <si>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</si>
  <si>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</si>
  <si>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</si>
  <si>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</si>
  <si>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</si>
  <si>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</si>
  <si>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</si>
  <si>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</si>
  <si>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</si>
  <si>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</si>
  <si>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</si>
  <si>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</si>
  <si>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</si>
  <si>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</si>
  <si>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</si>
  <si>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</si>
  <si>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</si>
  <si>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</si>
  <si>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</si>
  <si>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</si>
  <si>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</si>
  <si>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</si>
  <si>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</si>
  <si>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</si>
  <si>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</si>
  <si>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</si>
  <si>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</si>
  <si>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</si>
  <si>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</si>
  <si>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</si>
  <si>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</si>
  <si>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</si>
  <si>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</si>
  <si>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</si>
  <si>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</si>
  <si>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</si>
  <si>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</si>
  <si>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</si>
  <si>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</si>
  <si>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</si>
  <si>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</si>
  <si>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</si>
  <si>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</si>
  <si>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</si>
  <si>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</si>
  <si>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</si>
  <si>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</si>
  <si>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</si>
  <si>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</si>
  <si>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</si>
  <si>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</si>
  <si>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</si>
  <si>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</si>
  <si>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</si>
  <si>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</si>
  <si>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</si>
  <si>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</si>
  <si>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</si>
  <si>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</si>
  <si>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</si>
  <si>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</si>
  <si>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</si>
  <si>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</si>
  <si>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</si>
  <si>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</si>
  <si>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</si>
  <si>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</si>
  <si>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</si>
  <si>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</si>
  <si>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</si>
  <si>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</si>
  <si>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</si>
  <si>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</si>
  <si>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</si>
  <si>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</si>
  <si>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</si>
  <si>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</si>
  <si>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</si>
  <si>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</si>
  <si>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</si>
  <si>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</si>
  <si>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</si>
  <si>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</si>
  <si>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</si>
  <si>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</si>
  <si>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</si>
  <si>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</si>
  <si>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</si>
  <si>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</si>
  <si>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</si>
  <si>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</si>
  <si>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</si>
  <si>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</si>
  <si>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</si>
  <si>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</si>
  <si>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</si>
  <si>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</si>
  <si>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</si>
  <si>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</si>
  <si>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</si>
  <si>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</si>
  <si>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</si>
  <si>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</si>
  <si>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</si>
  <si>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</si>
  <si>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</si>
  <si>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</si>
  <si>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</si>
  <si>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</si>
  <si>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</si>
  <si>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</si>
  <si>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</si>
  <si>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</si>
  <si>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</si>
  <si>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</si>
  <si>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</si>
  <si>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</si>
  <si>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</si>
  <si>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</si>
  <si>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</si>
  <si>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</si>
  <si>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</si>
  <si>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</si>
  <si>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</si>
  <si>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</si>
  <si>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</si>
  <si>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</si>
  <si>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</si>
  <si>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</si>
  <si>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</si>
  <si>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</si>
  <si>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</si>
  <si>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</si>
  <si>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</si>
  <si>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</si>
  <si>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</si>
  <si>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</si>
  <si>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</si>
  <si>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</si>
  <si>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</si>
  <si>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</si>
  <si>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</si>
  <si>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</si>
  <si>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</si>
  <si>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</si>
  <si>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</si>
  <si>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</si>
  <si>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</si>
  <si>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</si>
  <si>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</si>
  <si>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</si>
  <si>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</si>
  <si>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</si>
  <si>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</si>
  <si>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</si>
  <si>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</si>
  <si>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</si>
  <si>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</si>
  <si>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</si>
  <si>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</si>
  <si>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</si>
  <si>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</si>
  <si>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</si>
  <si>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</si>
  <si>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</si>
  <si>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</si>
  <si>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</si>
  <si>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</si>
  <si>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</si>
  <si>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</si>
  <si>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</si>
  <si>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</si>
  <si>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</si>
  <si>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</si>
  <si>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</si>
  <si>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</si>
  <si>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</si>
  <si>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</si>
  <si>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</si>
  <si>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</si>
  <si>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</si>
  <si>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</si>
  <si>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</si>
  <si>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</si>
  <si>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</si>
  <si>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</si>
  <si>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</si>
  <si>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</si>
  <si>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</si>
  <si>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</si>
  <si>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</si>
  <si>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</si>
  <si>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</si>
  <si>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</si>
  <si>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</si>
  <si>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</si>
  <si>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</si>
  <si>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</si>
  <si>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</si>
  <si>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</si>
  <si>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</si>
  <si>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</si>
  <si>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</si>
  <si>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</si>
  <si>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</si>
  <si>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</si>
  <si>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</si>
  <si>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</si>
  <si>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</si>
  <si>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</si>
  <si>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</si>
  <si>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</si>
  <si>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</si>
  <si>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</si>
  <si>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</si>
  <si>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</si>
  <si>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</si>
  <si>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</si>
  <si>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</si>
  <si>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</si>
  <si>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</si>
  <si>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</si>
  <si>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</si>
  <si>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</si>
  <si>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</si>
  <si>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</si>
  <si>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</si>
  <si>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</si>
  <si>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</si>
  <si>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</si>
  <si>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</si>
  <si>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</si>
  <si>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</si>
  <si>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</si>
  <si>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</si>
  <si>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</si>
  <si>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</si>
  <si>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</si>
  <si>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</si>
  <si>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</si>
  <si>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</si>
  <si>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</si>
  <si>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</si>
  <si>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</si>
  <si>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</si>
  <si>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</si>
  <si>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</si>
  <si>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</si>
  <si>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</si>
  <si>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</si>
  <si>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</si>
  <si>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</si>
  <si>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</si>
  <si>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</si>
  <si>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</si>
  <si>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</si>
  <si>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</si>
  <si>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</si>
  <si>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</si>
  <si>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</si>
  <si>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</si>
  <si>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</si>
  <si>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</si>
  <si>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</si>
  <si>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</si>
  <si>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</si>
  <si>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</si>
  <si>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</si>
  <si>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</si>
  <si>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</si>
  <si>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</si>
  <si>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</si>
  <si>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</si>
  <si>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</si>
  <si>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</si>
  <si>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</si>
  <si>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</si>
  <si>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</si>
  <si>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</si>
  <si>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</si>
  <si>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</si>
  <si>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</si>
  <si>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</si>
  <si>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</si>
  <si>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</si>
  <si>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</si>
  <si>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</si>
  <si>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</si>
  <si>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</si>
  <si>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</si>
  <si>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</si>
  <si>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</si>
  <si>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</si>
  <si>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</si>
  <si>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</si>
  <si>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</si>
  <si>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</si>
  <si>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</si>
  <si>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</si>
  <si>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</si>
  <si>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</si>
  <si>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</si>
  <si>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</si>
  <si>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</si>
  <si>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</si>
  <si>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</si>
  <si>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</si>
  <si>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</si>
  <si>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</si>
  <si>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</si>
  <si>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</si>
  <si>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</si>
  <si>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</si>
  <si>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</si>
  <si>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</si>
  <si>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</si>
  <si>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</si>
  <si>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</si>
  <si>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</si>
  <si>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</si>
  <si>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</si>
  <si>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</si>
  <si>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</si>
  <si>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</si>
  <si>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</si>
  <si>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</si>
  <si>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</si>
  <si>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</si>
  <si>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</si>
  <si>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</si>
  <si>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</si>
  <si>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</si>
  <si>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</si>
  <si>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</si>
  <si>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</si>
  <si>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</si>
  <si>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</si>
  <si>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</si>
  <si>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</si>
  <si>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</si>
  <si>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</si>
  <si>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</si>
  <si>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</si>
  <si>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</si>
  <si>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</si>
  <si>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</si>
  <si>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</si>
  <si>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</si>
  <si>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</si>
  <si>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</si>
  <si>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</si>
  <si>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</si>
  <si>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</si>
  <si>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</si>
  <si>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</si>
  <si>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</si>
  <si>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</si>
  <si>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</si>
  <si>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</si>
  <si>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</si>
  <si>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</si>
  <si>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</si>
  <si>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</si>
  <si>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</si>
  <si>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</si>
  <si>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</si>
  <si>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</si>
  <si>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</si>
  <si>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</si>
  <si>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</si>
  <si>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</si>
  <si>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</si>
  <si>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</si>
  <si>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</si>
  <si>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</si>
  <si>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</si>
  <si>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</si>
  <si>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</si>
  <si>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</si>
  <si>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</si>
  <si>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</si>
  <si>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</si>
  <si>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</si>
  <si>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</si>
  <si>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</si>
  <si>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</si>
  <si>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</si>
  <si>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</si>
  <si>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</si>
  <si>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</si>
  <si>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</si>
  <si>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</si>
  <si>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</si>
  <si>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</si>
  <si>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</si>
  <si>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</si>
  <si>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</si>
  <si>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</si>
  <si>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</si>
  <si>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</si>
  <si>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</si>
  <si>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</si>
  <si>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</si>
  <si>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</si>
  <si>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</si>
  <si>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</si>
  <si>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</si>
  <si>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</si>
  <si>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</si>
  <si>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</si>
  <si>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</si>
  <si>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</si>
  <si>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</si>
  <si>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</si>
  <si>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</si>
  <si>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</si>
  <si>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</si>
  <si>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</si>
  <si>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</si>
  <si>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</si>
  <si>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</si>
  <si>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</si>
  <si>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</si>
  <si>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</si>
  <si>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</si>
  <si>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</si>
  <si>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</si>
  <si>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</si>
  <si>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</si>
  <si>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</si>
  <si>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</si>
  <si>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</si>
  <si>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</si>
  <si>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</si>
  <si>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</si>
  <si>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</si>
  <si>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</si>
  <si>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</si>
  <si>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</si>
  <si>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</si>
  <si>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</si>
  <si>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</si>
  <si>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</si>
  <si>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</si>
  <si>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</si>
  <si>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</si>
  <si>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</si>
  <si>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</si>
  <si>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</si>
  <si>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</si>
  <si>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</si>
  <si>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</si>
  <si>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</si>
  <si>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</si>
  <si>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</si>
  <si>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</si>
  <si>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</si>
  <si>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</si>
  <si>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</si>
  <si>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</si>
  <si>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</si>
  <si>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</si>
  <si>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</si>
  <si>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</si>
  <si>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</si>
  <si>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</si>
  <si>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</si>
  <si>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</si>
  <si>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</si>
  <si>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</si>
  <si>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</si>
  <si>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</si>
  <si>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</si>
  <si>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</si>
  <si>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</si>
  <si>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</si>
  <si>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</si>
  <si>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</si>
  <si>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</si>
  <si>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</si>
  <si>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</si>
  <si>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</si>
  <si>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</si>
  <si>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</si>
  <si>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</si>
  <si>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</si>
  <si>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</si>
  <si>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</si>
  <si>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</si>
  <si>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</si>
  <si>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</si>
  <si>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</si>
  <si>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</si>
  <si>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</si>
  <si>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</si>
  <si>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</si>
  <si>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</si>
  <si>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</si>
  <si>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</si>
  <si>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</si>
  <si>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</si>
  <si>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</si>
  <si>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</si>
  <si>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</si>
  <si>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</si>
  <si>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</si>
  <si>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</si>
  <si>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</si>
  <si>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</si>
  <si>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</si>
  <si>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</si>
  <si>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</si>
  <si>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</si>
  <si>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</si>
  <si>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</si>
  <si>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</si>
  <si>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</si>
  <si>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</si>
  <si>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</si>
  <si>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</si>
  <si>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</si>
  <si>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</si>
  <si>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</si>
  <si>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</si>
  <si>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</si>
  <si>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</si>
  <si>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</si>
  <si>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</si>
  <si>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</si>
  <si>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</si>
  <si>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</si>
  <si>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</si>
  <si>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</si>
  <si>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</si>
  <si>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</si>
  <si>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</si>
  <si>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</si>
  <si>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</si>
  <si>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</si>
  <si>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</si>
  <si>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</si>
  <si>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</si>
  <si>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</si>
  <si>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</si>
  <si>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</si>
  <si>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</si>
  <si>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</si>
  <si>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</si>
  <si>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</si>
  <si>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</si>
  <si>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</si>
  <si>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</si>
  <si>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</si>
  <si>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</si>
  <si>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</si>
  <si>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</si>
  <si>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</si>
  <si>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</si>
  <si>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</si>
  <si>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</si>
  <si>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</si>
  <si>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</si>
  <si>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</si>
  <si>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</si>
  <si>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</si>
  <si>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</si>
  <si>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</si>
  <si>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</si>
  <si>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</si>
  <si>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</si>
  <si>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</si>
  <si>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</si>
  <si>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</si>
  <si>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</si>
  <si>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</si>
  <si>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</si>
  <si>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</si>
  <si>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</si>
  <si>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</si>
  <si>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</si>
  <si>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</si>
  <si>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</si>
  <si>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</si>
  <si>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</si>
  <si>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</si>
  <si>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</si>
  <si>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</si>
  <si>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</si>
  <si>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</si>
  <si>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</si>
  <si>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</si>
  <si>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</si>
  <si>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</si>
  <si>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</si>
  <si>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</si>
  <si>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</si>
  <si>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</si>
  <si>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</si>
  <si>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</si>
  <si>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</si>
  <si>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</si>
  <si>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</si>
  <si>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</si>
  <si>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</si>
  <si>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</si>
  <si>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</si>
  <si>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</si>
  <si>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</si>
  <si>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</si>
  <si>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</si>
  <si>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</si>
  <si>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</si>
  <si>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</si>
  <si>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</si>
  <si>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</si>
  <si>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</si>
  <si>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</si>
  <si>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</si>
  <si>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</si>
  <si>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</si>
  <si>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</si>
  <si>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</si>
  <si>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</si>
  <si>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</si>
  <si>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</si>
  <si>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</si>
  <si>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</si>
  <si>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</si>
  <si>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</si>
  <si>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</si>
  <si>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</si>
  <si>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</si>
  <si>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</si>
  <si>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</si>
  <si>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</si>
  <si>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</si>
  <si>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</si>
  <si>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</si>
  <si>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</si>
  <si>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</si>
  <si>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</si>
  <si>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</si>
  <si>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</si>
  <si>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</si>
  <si>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</si>
  <si>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</si>
  <si>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</si>
  <si>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</si>
  <si>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</si>
  <si>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</si>
  <si>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</si>
  <si>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</si>
  <si>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</si>
  <si>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</si>
  <si>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</si>
  <si>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</si>
  <si>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</si>
  <si>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</si>
  <si>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</si>
  <si>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</si>
  <si>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</si>
  <si>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</si>
  <si>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</si>
  <si>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</si>
  <si>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</si>
  <si>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</si>
  <si>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</si>
  <si>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</si>
  <si>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</si>
  <si>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</si>
  <si>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</si>
  <si>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</si>
  <si>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</si>
  <si>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</si>
  <si>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</si>
  <si>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</si>
  <si>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</si>
  <si>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</si>
  <si>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</si>
  <si>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</si>
  <si>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</si>
  <si>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</si>
  <si>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</si>
  <si>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</si>
  <si>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</si>
  <si>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</si>
  <si>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</si>
  <si>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</si>
  <si>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</si>
  <si>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</si>
  <si>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</si>
  <si>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</si>
  <si>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</si>
  <si>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</si>
  <si>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</si>
  <si>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</si>
  <si>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</si>
  <si>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</si>
  <si>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</si>
  <si>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</si>
  <si>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</si>
  <si>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</si>
  <si>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</si>
  <si>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</si>
  <si>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</si>
  <si>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</si>
  <si>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</si>
  <si>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</si>
  <si>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</si>
  <si>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</si>
  <si>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</si>
  <si>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</si>
  <si>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</si>
  <si>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</si>
  <si>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</si>
  <si>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</si>
  <si>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</si>
  <si>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</si>
  <si>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</si>
  <si>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</si>
  <si>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</si>
  <si>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</si>
  <si>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</si>
  <si>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</si>
  <si>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</si>
  <si>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</si>
  <si>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</si>
  <si>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</si>
  <si>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</si>
  <si>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</si>
  <si>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</si>
  <si>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</si>
  <si>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</si>
  <si>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</si>
  <si>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</si>
  <si>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</si>
  <si>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</si>
  <si>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</si>
  <si>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</si>
  <si>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</si>
  <si>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</si>
  <si>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</si>
  <si>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</si>
  <si>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</si>
  <si>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</si>
  <si>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</si>
  <si>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</si>
  <si>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</si>
  <si>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</si>
  <si>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</si>
  <si>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</si>
  <si>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</si>
  <si>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</si>
  <si>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</si>
  <si>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</si>
  <si>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</si>
  <si>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</si>
  <si>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</si>
  <si>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</si>
  <si>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</si>
  <si>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</si>
  <si>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</si>
  <si>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</si>
  <si>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</si>
  <si>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</si>
  <si>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</si>
  <si>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</si>
  <si>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</si>
  <si>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</si>
  <si>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</si>
  <si>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</si>
  <si>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</si>
  <si>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</si>
  <si>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</si>
  <si>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</si>
  <si>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</si>
  <si>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</si>
  <si>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</si>
  <si>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</si>
  <si>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</si>
  <si>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</si>
  <si>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</si>
  <si>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</si>
  <si>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</si>
  <si>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</si>
  <si>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</si>
  <si>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</si>
  <si>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</si>
  <si>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</si>
  <si>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</si>
  <si>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</si>
  <si>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</si>
  <si>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</si>
  <si>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</si>
  <si>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</si>
  <si>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</si>
  <si>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</si>
  <si>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</si>
  <si>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</si>
  <si>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</si>
  <si>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</si>
  <si>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</si>
  <si>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</si>
  <si>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</si>
  <si>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</si>
  <si>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</si>
  <si>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</si>
  <si>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</si>
  <si>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</si>
  <si>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</si>
  <si>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</si>
  <si>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</si>
  <si>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</si>
  <si>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</si>
  <si>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</si>
  <si>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</si>
  <si>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</si>
  <si>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</si>
  <si>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</si>
  <si>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</si>
  <si>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</si>
  <si>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</si>
  <si>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</si>
  <si>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</si>
  <si>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</si>
  <si>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</si>
  <si>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</si>
  <si>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</si>
  <si>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</si>
  <si>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</si>
  <si>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</si>
  <si>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</si>
  <si>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</si>
  <si>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</si>
  <si>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</si>
  <si>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</si>
  <si>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</si>
  <si>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</si>
  <si>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</si>
  <si>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</si>
  <si>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</si>
  <si>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</si>
  <si>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</si>
  <si>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</si>
  <si>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</si>
  <si>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</si>
  <si>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</si>
  <si>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</si>
  <si>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</si>
  <si>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</si>
  <si>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</si>
  <si>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</si>
  <si>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</si>
  <si>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</si>
  <si>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</si>
  <si>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</si>
  <si>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</si>
  <si>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</si>
  <si>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</si>
  <si>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</si>
  <si>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</si>
  <si>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</si>
  <si>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</si>
  <si>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</si>
  <si>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</si>
  <si>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</si>
  <si>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</si>
  <si>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</si>
  <si>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</si>
  <si>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</si>
  <si>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</si>
  <si>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</si>
  <si>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</si>
  <si>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</si>
  <si>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</si>
  <si>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</si>
  <si>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</si>
  <si>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</si>
  <si>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</si>
  <si>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</si>
  <si>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</si>
  <si>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</si>
  <si>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</si>
  <si>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</si>
  <si>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</si>
  <si>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</si>
  <si>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</si>
  <si>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</si>
  <si>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</si>
  <si>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</si>
  <si>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</si>
  <si>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</si>
  <si>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</si>
  <si>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</si>
  <si>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</si>
  <si>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</si>
  <si>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</si>
  <si>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</si>
  <si>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</si>
  <si>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</si>
  <si>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</si>
  <si>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</si>
  <si>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</si>
  <si>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</si>
  <si>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</si>
  <si>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</si>
  <si>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</si>
  <si>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</si>
  <si>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</si>
  <si>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</si>
  <si>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</si>
  <si>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</si>
  <si>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</si>
  <si>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</si>
  <si>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</si>
  <si>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</si>
  <si>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</si>
  <si>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</si>
  <si>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</si>
  <si>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</si>
  <si>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</si>
  <si>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</si>
  <si>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</si>
  <si>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</si>
  <si>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</si>
  <si>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</si>
  <si>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</si>
  <si>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</si>
  <si>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</si>
  <si>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</si>
  <si>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</si>
  <si>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</si>
  <si>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</si>
  <si>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</si>
  <si>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</si>
  <si>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</si>
  <si>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</si>
  <si>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</si>
  <si>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</si>
  <si>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</si>
  <si>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</si>
  <si>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</si>
  <si>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</si>
  <si>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</si>
  <si>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</si>
  <si>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</si>
  <si>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</si>
  <si>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</si>
  <si>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</si>
  <si>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</si>
  <si>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</si>
  <si>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</si>
  <si>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</si>
  <si>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</si>
  <si>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</si>
  <si>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</si>
  <si>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</si>
  <si>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</si>
  <si>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</si>
  <si>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</si>
  <si>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</si>
  <si>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</si>
  <si>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</si>
  <si>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</si>
  <si>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</si>
  <si>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</si>
  <si>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</si>
  <si>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</si>
  <si>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</si>
  <si>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</si>
  <si>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</si>
  <si>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</si>
  <si>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</si>
  <si>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</si>
  <si>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</si>
  <si>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</si>
  <si>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</si>
  <si>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</si>
  <si>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</si>
  <si>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</si>
  <si>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</si>
  <si>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</si>
  <si>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</si>
  <si>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</si>
  <si>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</si>
  <si>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</si>
  <si>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</si>
  <si>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</si>
  <si>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</si>
  <si>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</si>
  <si>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</si>
  <si>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</si>
  <si>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</si>
  <si>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</si>
  <si>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</si>
  <si>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</si>
  <si>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</si>
  <si>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</si>
  <si>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</si>
  <si>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</si>
  <si>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</si>
  <si>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</si>
  <si>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</si>
  <si>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</si>
  <si>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</si>
  <si>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</si>
  <si>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</si>
  <si>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</si>
  <si>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</si>
  <si>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</si>
  <si>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</si>
  <si>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</si>
  <si>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</si>
  <si>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</si>
  <si>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</si>
  <si>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</si>
  <si>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</si>
  <si>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</si>
  <si>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</si>
  <si>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</si>
  <si>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</si>
  <si>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</si>
  <si>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</si>
  <si>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</si>
  <si>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</si>
  <si>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</si>
  <si>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</si>
  <si>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</si>
  <si>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</si>
  <si>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</si>
  <si>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</si>
  <si>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</si>
  <si>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</si>
  <si>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</si>
  <si>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</si>
  <si>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</si>
  <si>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</si>
  <si>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</si>
  <si>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</si>
  <si>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</si>
  <si>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</si>
  <si>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</si>
  <si>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</si>
  <si>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</si>
  <si>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</si>
  <si>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</si>
  <si>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</si>
  <si>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</si>
  <si>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</si>
  <si>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</si>
  <si>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</si>
  <si>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</si>
  <si>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</si>
  <si>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</si>
  <si>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</si>
  <si>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</si>
  <si>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</si>
  <si>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</si>
  <si>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</si>
  <si>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</si>
  <si>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</si>
  <si>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</si>
  <si>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</si>
  <si>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</si>
  <si>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</si>
  <si>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</si>
  <si>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</si>
  <si>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</si>
  <si>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</si>
  <si>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</si>
  <si>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</si>
  <si>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</si>
  <si>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</si>
  <si>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</si>
  <si>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</si>
  <si>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</si>
  <si>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</si>
  <si>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</si>
  <si>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</si>
  <si>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</si>
  <si>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</si>
  <si>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</si>
  <si>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</si>
  <si>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</si>
  <si>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</si>
  <si>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</si>
  <si>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</si>
  <si>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</si>
  <si>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</si>
  <si>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</si>
  <si>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</si>
  <si>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</si>
  <si>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</si>
  <si>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</si>
  <si>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</si>
  <si>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</si>
  <si>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</si>
  <si>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</si>
  <si>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</si>
  <si>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</si>
  <si>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</si>
  <si>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</si>
  <si>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</si>
  <si>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</si>
  <si>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</si>
  <si>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</si>
  <si>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</si>
  <si>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</si>
  <si>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</si>
  <si>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</si>
  <si>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</si>
  <si>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</si>
  <si>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</si>
  <si>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</si>
  <si>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</si>
  <si>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</si>
  <si>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</si>
  <si>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</si>
  <si>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</si>
  <si>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</si>
  <si>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</si>
  <si>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</si>
  <si>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</si>
  <si>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</si>
  <si>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</si>
  <si>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</si>
  <si>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</si>
  <si>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</si>
  <si>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</si>
  <si>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</si>
  <si>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</si>
  <si>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</si>
  <si>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</si>
  <si>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</si>
  <si>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</si>
  <si>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</si>
  <si>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</si>
  <si>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</si>
  <si>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</si>
  <si>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</si>
  <si>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</si>
  <si>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</si>
  <si>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</si>
  <si>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</si>
  <si>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</si>
  <si>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</si>
  <si>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</si>
  <si>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</si>
  <si>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</si>
  <si>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</si>
  <si>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</si>
  <si>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</si>
  <si>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</si>
  <si>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</si>
  <si>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</si>
  <si>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</si>
  <si>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</si>
  <si>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</si>
  <si>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</si>
  <si>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</si>
  <si>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</si>
  <si>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</si>
  <si>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</si>
  <si>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</si>
  <si>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</si>
  <si>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</si>
  <si>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</si>
  <si>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</si>
  <si>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</si>
  <si>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</si>
  <si>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</si>
  <si>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</si>
  <si>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</si>
  <si>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</si>
  <si>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</si>
  <si>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</si>
  <si>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</si>
  <si>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</si>
  <si>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</si>
  <si>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</si>
  <si>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</si>
  <si>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</si>
  <si>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</si>
  <si>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</si>
  <si>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</si>
  <si>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</si>
  <si>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</si>
  <si>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</si>
  <si>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</si>
  <si>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</si>
  <si>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</si>
  <si>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</si>
  <si>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</si>
  <si>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</si>
  <si>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</si>
  <si>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</si>
  <si>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</si>
  <si>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</si>
  <si>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</si>
  <si>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</si>
  <si>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</si>
  <si>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</si>
  <si>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</si>
  <si>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</si>
  <si>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</si>
  <si>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</si>
  <si>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</si>
  <si>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</si>
  <si>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</si>
  <si>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</si>
  <si>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</si>
  <si>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</si>
  <si>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</si>
  <si>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</si>
  <si>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</si>
  <si>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</si>
  <si>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</si>
  <si>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</si>
  <si>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</si>
  <si>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</si>
  <si>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</si>
  <si>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</si>
  <si>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</si>
  <si>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</si>
  <si>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</si>
  <si>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</si>
  <si>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</si>
  <si>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</si>
  <si>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</si>
  <si>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</si>
  <si>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</si>
  <si>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</si>
  <si>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</si>
  <si>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</si>
  <si>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</si>
  <si>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</si>
  <si>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</si>
  <si>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</si>
  <si>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</si>
  <si>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</si>
  <si>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</si>
  <si>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</si>
  <si>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</si>
  <si>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</si>
  <si>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</si>
  <si>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</si>
  <si>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</si>
  <si>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</si>
  <si>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</si>
  <si>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</si>
  <si>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</si>
  <si>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</si>
  <si>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</si>
  <si>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</si>
  <si>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</si>
  <si>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</si>
  <si>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</si>
  <si>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</si>
  <si>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</si>
  <si>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</si>
  <si>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</si>
  <si>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</si>
  <si>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</si>
  <si>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</si>
  <si>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</si>
  <si>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</si>
  <si>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</si>
  <si>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</si>
  <si>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</si>
  <si>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</si>
  <si>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</si>
  <si>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</si>
  <si>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</si>
  <si>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</si>
  <si>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</si>
  <si>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</si>
  <si>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</si>
  <si>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</si>
  <si>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</si>
  <si>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</si>
  <si>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</si>
  <si>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</si>
  <si>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</si>
  <si>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</si>
  <si>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</si>
  <si>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</si>
  <si>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</si>
  <si>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</si>
  <si>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</si>
  <si>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</si>
  <si>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</si>
  <si>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</si>
  <si>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</si>
  <si>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</si>
  <si>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</si>
  <si>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</si>
  <si>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</si>
  <si>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</si>
  <si>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</si>
  <si>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</si>
  <si>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</si>
  <si>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</si>
  <si>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</si>
  <si>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</si>
  <si>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</si>
  <si>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</si>
  <si>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</si>
  <si>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</si>
  <si>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</si>
  <si>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</si>
  <si>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</si>
  <si>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</si>
  <si>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</si>
  <si>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</si>
  <si>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</si>
  <si>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</si>
  <si>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</si>
  <si>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</si>
  <si>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</si>
  <si>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</si>
  <si>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</si>
  <si>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</si>
  <si>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</si>
  <si>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</si>
  <si>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</si>
  <si>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</si>
  <si>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</si>
  <si>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</si>
  <si>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</si>
  <si>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</si>
  <si>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</si>
  <si>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</si>
  <si>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</si>
  <si>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</si>
  <si>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</si>
  <si>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</si>
  <si>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</si>
  <si>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</si>
  <si>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</si>
  <si>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</si>
  <si>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</si>
  <si>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</si>
  <si>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</si>
  <si>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</si>
  <si>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</si>
  <si>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</si>
  <si>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</si>
  <si>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</si>
  <si>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</si>
  <si>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</si>
  <si>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</si>
  <si>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</si>
  <si>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</si>
  <si>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</si>
  <si>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</si>
  <si>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</si>
  <si>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</si>
  <si>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</si>
  <si>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</si>
  <si>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</si>
  <si>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</si>
  <si>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</si>
  <si>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</si>
  <si>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</si>
  <si>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</si>
  <si>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</si>
  <si>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</si>
  <si>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</si>
  <si>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</si>
  <si>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</si>
  <si>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</si>
  <si>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</si>
  <si>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</si>
  <si>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</si>
  <si>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</si>
  <si>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</si>
  <si>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</si>
  <si>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</si>
  <si>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</si>
  <si>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</si>
  <si>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</si>
  <si>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</si>
  <si>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</si>
  <si>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</si>
  <si>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</si>
  <si>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</si>
  <si>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</si>
  <si>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</si>
  <si>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</si>
  <si>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</si>
  <si>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</si>
  <si>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</si>
  <si>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</si>
  <si>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</si>
  <si>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</si>
  <si>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</si>
  <si>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</si>
  <si>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</si>
  <si>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</si>
  <si>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</si>
  <si>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</si>
  <si>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</si>
  <si>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</si>
  <si>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</si>
  <si>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</si>
  <si>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</si>
  <si>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</si>
  <si>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</si>
  <si>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</si>
  <si>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</si>
  <si>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</si>
  <si>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</si>
  <si>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</si>
  <si>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</si>
  <si>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</si>
  <si>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</si>
  <si>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</si>
  <si>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</si>
  <si>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</si>
  <si>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</si>
  <si>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</si>
  <si>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</si>
  <si>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</si>
  <si>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</si>
  <si>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</si>
  <si>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</si>
  <si>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</si>
  <si>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</si>
  <si>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</si>
  <si>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</si>
  <si>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</si>
  <si>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</si>
  <si>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</si>
  <si>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</si>
  <si>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</si>
  <si>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</si>
  <si>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</si>
  <si>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</si>
  <si>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</si>
  <si>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</si>
  <si>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</si>
  <si>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</si>
  <si>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</si>
  <si>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</si>
  <si>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</si>
  <si>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</si>
  <si>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</si>
  <si>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</si>
  <si>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</si>
  <si>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</si>
  <si>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</si>
  <si>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</si>
  <si>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</si>
  <si>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</si>
  <si>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</si>
  <si>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</si>
  <si>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</si>
  <si>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</si>
  <si>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</si>
  <si>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</si>
  <si>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</si>
  <si>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</si>
  <si>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</si>
  <si>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</si>
  <si>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</si>
  <si>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</si>
  <si>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</si>
  <si>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</si>
  <si>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</si>
  <si>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</si>
  <si>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</si>
  <si>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</si>
  <si>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</si>
  <si>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</si>
  <si>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</si>
  <si>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</si>
  <si>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</si>
  <si>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</si>
  <si>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</si>
  <si>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</si>
  <si>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</si>
  <si>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</si>
  <si>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</si>
  <si>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</si>
  <si>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</si>
  <si>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</si>
  <si>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</si>
  <si>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</si>
  <si>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</si>
  <si>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</si>
  <si>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</si>
  <si>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</si>
  <si>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</si>
  <si>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</si>
  <si>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</si>
  <si>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</si>
  <si>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</si>
  <si>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</si>
  <si>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</si>
  <si>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</si>
  <si>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</si>
  <si>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</si>
  <si>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</si>
  <si>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</si>
  <si>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</si>
  <si>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</si>
  <si>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</si>
  <si>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</si>
  <si>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</si>
  <si>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</si>
  <si>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</si>
  <si>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</si>
  <si>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</si>
  <si>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</si>
  <si>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</si>
  <si>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</si>
  <si>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</si>
  <si>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</si>
  <si>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</si>
  <si>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</si>
  <si>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</si>
  <si>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</si>
  <si>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</si>
  <si>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</si>
  <si>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</si>
  <si>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</si>
  <si>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</si>
  <si>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</si>
  <si>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</si>
  <si>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</si>
  <si>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</si>
  <si>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</si>
  <si>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</si>
  <si>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</si>
  <si>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</si>
  <si>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</si>
  <si>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</si>
  <si>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</si>
  <si>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</si>
  <si>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</si>
  <si>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</si>
  <si>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</si>
  <si>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</si>
  <si>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</si>
  <si>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</si>
  <si>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</si>
  <si>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</si>
  <si>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</si>
  <si>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</si>
  <si>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</si>
  <si>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</si>
  <si>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</si>
  <si>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</si>
  <si>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</si>
  <si>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</si>
  <si>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</si>
  <si>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</si>
  <si>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</si>
  <si>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</si>
  <si>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</si>
  <si>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</si>
  <si>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</si>
  <si>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</si>
  <si>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</si>
  <si>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</si>
  <si>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</si>
  <si>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</si>
  <si>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</si>
  <si>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</si>
  <si>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</si>
  <si>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</si>
  <si>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</si>
  <si>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</si>
  <si>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</si>
  <si>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</si>
  <si>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</si>
  <si>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</si>
  <si>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</si>
  <si>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</si>
  <si>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</si>
  <si>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</si>
  <si>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</si>
  <si>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</si>
  <si>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</si>
  <si>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</si>
  <si>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</si>
  <si>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</si>
  <si>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</si>
  <si>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</si>
  <si>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</si>
  <si>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</si>
  <si>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</si>
  <si>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</si>
  <si>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</si>
  <si>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</si>
  <si>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</si>
  <si>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</si>
  <si>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</si>
  <si>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</si>
  <si>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</si>
  <si>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</si>
  <si>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</si>
  <si>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</si>
  <si>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</si>
  <si>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</si>
  <si>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</si>
  <si>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</si>
  <si>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</si>
  <si>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</si>
  <si>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</si>
  <si>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</si>
  <si>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</si>
  <si>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</si>
  <si>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</si>
  <si>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</si>
  <si>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</si>
  <si>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</si>
  <si>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</si>
  <si>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</si>
  <si>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</si>
  <si>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</si>
  <si>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</si>
  <si>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</si>
  <si>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</si>
  <si>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</si>
  <si>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</si>
  <si>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</si>
  <si>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</si>
  <si>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</si>
  <si>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</si>
  <si>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</si>
  <si>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</si>
  <si>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</si>
  <si>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</si>
  <si>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</si>
  <si>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</si>
  <si>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</si>
  <si>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</si>
  <si>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</si>
  <si>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</si>
  <si>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</si>
  <si>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</si>
  <si>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</si>
  <si>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</si>
  <si>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</si>
  <si>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</si>
  <si>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</si>
  <si>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</si>
  <si>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</si>
  <si>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</si>
  <si>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</si>
  <si>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</si>
  <si>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</si>
  <si>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</si>
  <si>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</si>
  <si>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</si>
  <si>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</si>
  <si>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</si>
  <si>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</si>
  <si>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</si>
  <si>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</si>
  <si>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</si>
  <si>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</si>
  <si>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</si>
  <si>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</si>
  <si>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</si>
  <si>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</si>
  <si>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</si>
  <si>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</si>
  <si>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</si>
  <si>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</si>
  <si>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</si>
  <si>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</si>
  <si>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</si>
  <si>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</si>
  <si>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</si>
  <si>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</si>
  <si>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</si>
  <si>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</si>
  <si>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</si>
  <si>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</si>
  <si>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</si>
  <si>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</si>
  <si>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</si>
  <si>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</si>
  <si>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</si>
  <si>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</si>
  <si>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</si>
  <si>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</si>
  <si>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</si>
  <si>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</si>
  <si>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</si>
  <si>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</si>
  <si>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</si>
  <si>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</si>
  <si>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</si>
  <si>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</si>
  <si>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</si>
  <si>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</si>
  <si>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</si>
  <si>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</si>
  <si>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</si>
  <si>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</si>
  <si>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</si>
  <si>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</si>
  <si>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</si>
  <si>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</si>
  <si>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</si>
  <si>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</si>
  <si>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</si>
  <si>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</si>
  <si>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</si>
  <si>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</si>
  <si>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</si>
  <si>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</si>
  <si>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</si>
  <si>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</si>
  <si>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</si>
  <si>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</si>
  <si>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</si>
  <si>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</si>
  <si>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</si>
  <si>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</si>
  <si>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</si>
  <si>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</si>
  <si>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</si>
  <si>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</si>
  <si>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</si>
  <si>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</si>
  <si>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</si>
  <si>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</si>
  <si>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</si>
  <si>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</si>
  <si>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</si>
  <si>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</si>
  <si>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</si>
  <si>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</si>
  <si>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</si>
  <si>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</si>
  <si>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</si>
  <si>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</si>
  <si>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</si>
  <si>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</si>
  <si>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</si>
  <si>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</si>
  <si>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</si>
  <si>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</si>
  <si>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</si>
  <si>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</si>
  <si>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</si>
  <si>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</si>
  <si>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</si>
  <si>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</si>
  <si>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</si>
  <si>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</si>
  <si>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</si>
  <si>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</si>
  <si>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</si>
  <si>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</si>
  <si>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</si>
  <si>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</si>
  <si>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</si>
  <si>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</si>
  <si>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</si>
  <si>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</si>
  <si>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</si>
  <si>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</si>
  <si>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</si>
  <si>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</si>
  <si>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</si>
  <si>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</si>
  <si>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</si>
  <si>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</si>
  <si>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</si>
  <si>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</si>
  <si>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</si>
  <si>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</si>
  <si>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</si>
  <si>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</si>
  <si>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</si>
  <si>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</si>
  <si>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</si>
  <si>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</si>
  <si>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</si>
  <si>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</si>
  <si>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</si>
  <si>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</si>
  <si>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</si>
  <si>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</si>
  <si>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</si>
  <si>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</si>
  <si>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</si>
  <si>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</si>
  <si>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</si>
  <si>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</si>
  <si>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</si>
  <si>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</si>
  <si>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</si>
  <si>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</si>
  <si>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</si>
  <si>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</si>
  <si>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</si>
  <si>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</si>
  <si>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</si>
  <si>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</si>
  <si>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</si>
  <si>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</si>
  <si>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</si>
  <si>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</si>
  <si>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</si>
  <si>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</si>
  <si>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</si>
  <si>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</si>
  <si>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</si>
  <si>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</si>
  <si>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</si>
  <si>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</si>
  <si>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</si>
  <si>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</si>
  <si>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</si>
  <si>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</si>
  <si>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</si>
  <si>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</si>
  <si>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</si>
  <si>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</si>
  <si>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</si>
  <si>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</si>
  <si>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</si>
  <si>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</si>
  <si>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</si>
  <si>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</si>
  <si>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</si>
  <si>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</si>
  <si>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</si>
  <si>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</si>
  <si>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</si>
  <si>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</si>
  <si>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</si>
  <si>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</si>
  <si>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</si>
  <si>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</si>
  <si>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</si>
  <si>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</si>
  <si>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</si>
  <si>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</si>
  <si>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</si>
  <si>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</si>
  <si>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</si>
  <si>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</si>
  <si>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</si>
  <si>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</si>
  <si>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</si>
  <si>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</si>
  <si>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</si>
  <si>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</si>
  <si>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</si>
  <si>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</si>
  <si>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</si>
  <si>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</si>
  <si>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</si>
  <si>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</si>
  <si>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</si>
  <si>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</si>
  <si>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</si>
  <si>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</si>
  <si>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</si>
  <si>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</si>
  <si>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</si>
  <si>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</si>
  <si>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</si>
  <si>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</si>
  <si>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</si>
  <si>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</si>
  <si>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</si>
  <si>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</si>
  <si>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</si>
  <si>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</si>
  <si>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</si>
  <si>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</si>
  <si>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</si>
  <si>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</si>
  <si>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</si>
  <si>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</si>
  <si>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</si>
  <si>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</si>
  <si>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</si>
  <si>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</si>
  <si>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</si>
  <si>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</si>
  <si>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</si>
  <si>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</si>
  <si>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</si>
  <si>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</si>
  <si>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</si>
  <si>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</si>
  <si>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</si>
  <si>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</si>
  <si>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</si>
  <si>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</si>
  <si>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</si>
  <si>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</si>
  <si>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</si>
  <si>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</si>
  <si>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</si>
  <si>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</si>
  <si>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</si>
  <si>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</si>
  <si>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</si>
  <si>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</si>
  <si>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</si>
  <si>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</si>
  <si>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</si>
  <si>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</si>
  <si>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</si>
  <si>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</si>
  <si>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</si>
  <si>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</si>
  <si>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</si>
  <si>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</si>
  <si>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</si>
  <si>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</si>
  <si>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</si>
  <si>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</si>
  <si>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</si>
  <si>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</si>
  <si>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</si>
  <si>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</si>
  <si>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</si>
  <si>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</si>
  <si>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</si>
  <si>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</si>
  <si>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</si>
  <si>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</si>
  <si>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</si>
  <si>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</si>
  <si>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</si>
  <si>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</si>
  <si>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</si>
  <si>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</si>
  <si>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</si>
  <si>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</si>
  <si>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</si>
  <si>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</si>
  <si>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</si>
  <si>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</si>
  <si>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</si>
  <si>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</si>
  <si>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</si>
  <si>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</si>
  <si>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</si>
  <si>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</si>
  <si>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</si>
  <si>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</si>
  <si>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</si>
  <si>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</si>
  <si>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</si>
  <si>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</si>
  <si>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</si>
  <si>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</si>
  <si>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</si>
  <si>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</si>
  <si>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</si>
  <si>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</si>
  <si>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</si>
  <si>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</si>
  <si>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</si>
  <si>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</si>
  <si>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</si>
  <si>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</si>
  <si>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</si>
  <si>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</si>
  <si>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</si>
  <si>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</si>
  <si>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</si>
  <si>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</si>
  <si>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</si>
  <si>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</si>
  <si>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</si>
  <si>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</si>
  <si>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</si>
  <si>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</si>
  <si>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</si>
  <si>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</si>
  <si>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</si>
  <si>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</si>
  <si>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</si>
  <si>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</si>
  <si>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</si>
  <si>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</si>
  <si>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</si>
  <si>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</si>
  <si>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</si>
  <si>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</si>
  <si>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</si>
  <si>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</si>
  <si>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</si>
  <si>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</si>
  <si>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</si>
  <si>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</si>
  <si>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</si>
  <si>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</si>
  <si>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</si>
  <si>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</si>
  <si>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</si>
  <si>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</si>
  <si>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</si>
  <si>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</si>
  <si>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</si>
  <si>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</si>
  <si>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</si>
  <si>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</si>
  <si>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</si>
  <si>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</si>
  <si>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</si>
  <si>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</si>
  <si>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</si>
  <si>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</si>
  <si>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</si>
  <si>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</si>
  <si>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</si>
  <si>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</si>
  <si>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</si>
  <si>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</si>
  <si>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</si>
  <si>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</si>
  <si>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</si>
  <si>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</si>
  <si>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</si>
  <si>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</si>
  <si>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</si>
  <si>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</si>
  <si>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</si>
  <si>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</si>
  <si>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</si>
  <si>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</si>
  <si>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</si>
  <si>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</si>
  <si>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</si>
  <si>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</si>
  <si>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</si>
  <si>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</si>
  <si>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</si>
  <si>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</si>
  <si>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</si>
  <si>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</si>
  <si>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</si>
  <si>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</si>
  <si>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</si>
  <si>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</si>
  <si>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</si>
  <si>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</si>
  <si>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</si>
  <si>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</si>
  <si>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</si>
  <si>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</si>
  <si>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</si>
  <si>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</si>
  <si>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</si>
  <si>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</si>
  <si>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</si>
  <si>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</si>
  <si>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</si>
  <si>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</si>
  <si>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</si>
  <si>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</si>
  <si>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</si>
  <si>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</si>
  <si>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</si>
  <si>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</si>
  <si>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</si>
  <si>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</si>
  <si>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</si>
  <si>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</si>
  <si>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</si>
  <si>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</si>
  <si>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</si>
  <si>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</si>
  <si>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</si>
  <si>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</si>
  <si>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</si>
  <si>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</si>
  <si>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</si>
  <si>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</si>
  <si>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</si>
  <si>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</si>
  <si>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</si>
  <si>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</si>
  <si>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</si>
  <si>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</si>
  <si>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</si>
  <si>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</si>
  <si>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</si>
  <si>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</si>
  <si>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</si>
  <si>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</si>
  <si>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</si>
  <si>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</si>
  <si>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</si>
  <si>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</si>
  <si>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</si>
  <si>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</si>
  <si>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</si>
  <si>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</si>
  <si>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</si>
  <si>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</si>
  <si>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</si>
  <si>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</si>
  <si>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</si>
  <si>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</si>
  <si>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</si>
  <si>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</si>
  <si>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</si>
  <si>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</si>
  <si>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</si>
  <si>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</si>
  <si>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</si>
  <si>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</si>
  <si>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</si>
  <si>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</si>
  <si>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</si>
  <si>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</si>
  <si>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</si>
  <si>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</si>
  <si>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</si>
  <si>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</si>
  <si>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</si>
  <si>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</si>
  <si>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</si>
  <si>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</si>
  <si>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</si>
  <si>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</si>
  <si>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</si>
  <si>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</si>
  <si>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</si>
  <si>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</si>
  <si>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</si>
  <si>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</si>
  <si>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</si>
  <si>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</si>
  <si>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</si>
  <si>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</si>
  <si>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</si>
  <si>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</si>
  <si>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</si>
  <si>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</si>
  <si>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</si>
  <si>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</si>
  <si>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</si>
  <si>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</si>
  <si>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</si>
  <si>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</si>
  <si>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</si>
  <si>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</si>
  <si>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</si>
  <si>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</si>
  <si>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</si>
  <si>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</si>
  <si>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</si>
  <si>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</si>
  <si>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</si>
  <si>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</si>
  <si>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</si>
  <si>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</si>
  <si>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</si>
  <si>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</si>
  <si>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</si>
  <si>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</si>
  <si>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</si>
  <si>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</si>
  <si>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</si>
  <si>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</si>
  <si>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</si>
  <si>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</si>
  <si>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</si>
  <si>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</si>
  <si>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</si>
  <si>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</si>
  <si>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</si>
  <si>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</si>
  <si>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</si>
  <si>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</si>
  <si>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</si>
  <si>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</si>
  <si>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</si>
  <si>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</si>
  <si>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</si>
  <si>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</si>
  <si>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</si>
  <si>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</si>
  <si>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</si>
  <si>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</si>
  <si>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</si>
  <si>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</si>
  <si>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</si>
  <si>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</si>
  <si>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</si>
  <si>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</si>
  <si>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</si>
  <si>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</si>
  <si>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</si>
  <si>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</si>
  <si>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</si>
  <si>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</si>
  <si>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</si>
  <si>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</si>
  <si>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</si>
  <si>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</si>
  <si>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</si>
  <si>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</si>
  <si>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</si>
  <si>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</si>
  <si>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</si>
  <si>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</si>
  <si>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</si>
  <si>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</si>
  <si>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</si>
  <si>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</si>
  <si>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</si>
  <si>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</si>
  <si>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</si>
  <si>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</si>
  <si>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</si>
  <si>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</si>
  <si>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</si>
  <si>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</si>
  <si>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</si>
  <si>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</si>
  <si>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</si>
  <si>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</si>
  <si>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</si>
  <si>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</si>
  <si>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</si>
  <si>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</si>
  <si>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</si>
  <si>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</si>
  <si>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</si>
  <si>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</si>
  <si>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</si>
  <si>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</si>
  <si>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</si>
  <si>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</si>
  <si>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</si>
  <si>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</si>
  <si>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</si>
  <si>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</si>
  <si>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</si>
  <si>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</si>
  <si>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</si>
  <si>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</si>
  <si>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</si>
  <si>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</si>
  <si>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</si>
  <si>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</si>
  <si>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</si>
  <si>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</si>
  <si>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</si>
  <si>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</si>
  <si>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</si>
  <si>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</si>
  <si>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</si>
  <si>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</si>
  <si>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</si>
  <si>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</si>
  <si>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</si>
  <si>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</si>
  <si>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</si>
  <si>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</si>
  <si>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</si>
  <si>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</si>
  <si>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</si>
  <si>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</si>
  <si>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</si>
  <si>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</si>
  <si>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</si>
  <si>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</si>
  <si>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</si>
  <si>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</si>
  <si>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</si>
  <si>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</si>
  <si>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</si>
  <si>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</si>
  <si>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</si>
  <si>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</si>
  <si>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</si>
  <si>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</si>
  <si>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</si>
  <si>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</si>
  <si>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</si>
  <si>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</si>
  <si>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</si>
  <si>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</si>
  <si>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</si>
  <si>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</si>
  <si>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</si>
  <si>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</si>
  <si>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</si>
  <si>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</si>
  <si>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</si>
  <si>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</si>
  <si>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</si>
  <si>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</si>
  <si>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</si>
  <si>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</si>
  <si>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</si>
  <si>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</si>
  <si>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</si>
  <si>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</si>
  <si>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</si>
  <si>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</si>
  <si>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</si>
  <si>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</si>
  <si>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</si>
  <si>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</si>
  <si>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</si>
  <si>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</si>
  <si>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</si>
  <si>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</si>
  <si>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</si>
  <si>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</si>
  <si>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</si>
  <si>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</si>
  <si>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</si>
  <si>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</si>
  <si>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</si>
  <si>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</si>
  <si>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</si>
  <si>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</si>
  <si>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</si>
  <si>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</si>
  <si>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</si>
  <si>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</si>
  <si>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</si>
  <si>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</si>
  <si>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</si>
  <si>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</si>
  <si>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</si>
  <si>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</si>
  <si>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</si>
  <si>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</si>
  <si>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</si>
  <si>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</si>
  <si>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</si>
  <si>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</si>
  <si>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</si>
  <si>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</si>
  <si>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</si>
  <si>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</si>
  <si>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</si>
  <si>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</si>
  <si>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</si>
  <si>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</si>
  <si>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</si>
  <si>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</si>
  <si>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</si>
  <si>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</si>
  <si>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</si>
  <si>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</si>
  <si>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</si>
  <si>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</si>
  <si>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</si>
  <si>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</si>
  <si>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</si>
  <si>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</si>
  <si>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</si>
  <si>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</si>
  <si>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</si>
  <si>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</si>
  <si>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</si>
  <si>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</si>
  <si>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</si>
  <si>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</si>
  <si>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</si>
  <si>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</si>
  <si>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</si>
  <si>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</si>
  <si>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</si>
  <si>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</si>
  <si>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</si>
  <si>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</si>
  <si>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</si>
  <si>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</si>
  <si>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</si>
  <si>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</si>
  <si>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</si>
  <si>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</si>
  <si>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</si>
  <si>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</si>
  <si>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</si>
  <si>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</si>
  <si>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</si>
  <si>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</si>
  <si>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</si>
  <si>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</si>
  <si>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</si>
  <si>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</si>
  <si>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</si>
  <si>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</si>
  <si>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</si>
  <si>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</si>
  <si>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</si>
  <si>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</si>
  <si>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</si>
  <si>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</si>
  <si>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</si>
  <si>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</si>
  <si>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</si>
  <si>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</si>
  <si>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</si>
  <si>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</si>
  <si>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</si>
  <si>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</si>
  <si>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</si>
  <si>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</si>
  <si>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</si>
  <si>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</si>
  <si>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</si>
  <si>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</si>
  <si>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</si>
  <si>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</si>
  <si>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</si>
  <si>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</si>
  <si>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</si>
  <si>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</si>
  <si>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</si>
  <si>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</si>
  <si>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</si>
  <si>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</si>
  <si>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</si>
  <si>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</si>
  <si>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</si>
  <si>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</si>
  <si>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</si>
  <si>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</si>
  <si>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</si>
  <si>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</si>
  <si>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</si>
  <si>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</si>
  <si>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</si>
  <si>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</si>
  <si>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</si>
  <si>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</si>
  <si>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</si>
  <si>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</si>
  <si>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</si>
  <si>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</si>
  <si>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</si>
  <si>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</si>
  <si>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</si>
  <si>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</si>
  <si>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</si>
  <si>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</si>
  <si>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</si>
  <si>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</si>
  <si>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</si>
  <si>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</si>
  <si>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</si>
  <si>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</si>
  <si>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</si>
  <si>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</si>
  <si>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</si>
  <si>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</si>
  <si>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</si>
  <si>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</si>
  <si>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</si>
  <si>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</si>
  <si>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</si>
  <si>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</si>
  <si>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</si>
  <si>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</si>
  <si>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</si>
  <si>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</si>
  <si>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</si>
  <si>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</si>
  <si>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</si>
  <si>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</si>
  <si>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</si>
  <si>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</si>
  <si>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</si>
  <si>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</si>
  <si>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</si>
  <si>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</si>
  <si>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</si>
  <si>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</si>
  <si>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</si>
  <si>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</si>
  <si>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</si>
  <si>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</si>
  <si>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</si>
  <si>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</si>
  <si>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</si>
  <si>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</si>
  <si>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</si>
  <si>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</si>
  <si>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</si>
  <si>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</si>
  <si>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</si>
  <si>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</si>
  <si>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</si>
  <si>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</si>
  <si>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</si>
  <si>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</si>
  <si>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</si>
  <si>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</si>
  <si>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</si>
  <si>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</si>
  <si>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</si>
  <si>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</si>
  <si>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</si>
  <si>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</si>
  <si>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</si>
  <si>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</si>
  <si>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</si>
  <si>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</si>
  <si>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</si>
  <si>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</si>
  <si>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</si>
  <si>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</si>
  <si>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</si>
  <si>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</si>
  <si>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</si>
  <si>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</si>
  <si>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</si>
  <si>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</si>
  <si>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</si>
  <si>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</si>
  <si>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</si>
  <si>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</si>
  <si>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</si>
  <si>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</si>
  <si>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</si>
  <si>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</si>
  <si>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</si>
  <si>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</si>
  <si>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</si>
  <si>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</si>
  <si>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</si>
  <si>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</si>
  <si>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</si>
  <si>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</si>
  <si>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</si>
  <si>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</si>
  <si>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</si>
  <si>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</si>
  <si>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</si>
  <si>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</si>
  <si>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</si>
  <si>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</si>
  <si>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</si>
  <si>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</si>
  <si>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</si>
  <si>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</si>
  <si>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</si>
  <si>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</si>
  <si>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</si>
  <si>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</si>
  <si>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</si>
  <si>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</si>
  <si>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</si>
  <si>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</si>
  <si>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</si>
  <si>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</si>
  <si>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</si>
  <si>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</si>
  <si>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</si>
  <si>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</si>
  <si>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</si>
  <si>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</si>
  <si>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</si>
  <si>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</si>
  <si>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</si>
  <si>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</si>
  <si>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</si>
  <si>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</si>
  <si>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</si>
  <si>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</si>
  <si>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</si>
  <si>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</si>
  <si>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</si>
  <si>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</si>
  <si>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</si>
  <si>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</si>
  <si>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</si>
  <si>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</si>
  <si>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</si>
  <si>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</si>
  <si>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</si>
  <si>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</si>
  <si>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</si>
  <si>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</si>
  <si>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</si>
  <si>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</si>
  <si>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</si>
  <si>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</si>
  <si>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</si>
  <si>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</si>
  <si>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</si>
  <si>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</si>
  <si>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</si>
  <si>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</si>
  <si>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</si>
  <si>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</si>
  <si>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</si>
  <si>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</si>
  <si>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</si>
  <si>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</si>
  <si>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</si>
  <si>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</si>
  <si>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</si>
  <si>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</si>
  <si>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</si>
  <si>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</si>
  <si>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</si>
  <si>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</si>
  <si>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</si>
  <si>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</si>
  <si>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</si>
  <si>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</si>
  <si>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</si>
  <si>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</si>
  <si>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</si>
  <si>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</si>
  <si>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</si>
  <si>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</si>
  <si>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</si>
  <si>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</si>
  <si>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</si>
  <si>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</si>
  <si>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</si>
  <si>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</si>
  <si>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</si>
  <si>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</si>
  <si>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</si>
  <si>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</si>
  <si>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</si>
  <si>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</si>
  <si>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</si>
  <si>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</si>
  <si>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</si>
  <si>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</si>
  <si>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</si>
  <si>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</si>
  <si>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</si>
  <si>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</si>
  <si>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</si>
  <si>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</si>
  <si>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</si>
  <si>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</si>
  <si>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</si>
  <si>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</si>
  <si>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</si>
  <si>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</si>
  <si>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</si>
  <si>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</si>
  <si>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</si>
  <si>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</si>
  <si>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</si>
  <si>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</si>
  <si>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</si>
  <si>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</si>
  <si>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</si>
  <si>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</si>
  <si>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</si>
  <si>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</si>
  <si>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</si>
  <si>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</si>
  <si>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</si>
  <si>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</si>
  <si>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</si>
  <si>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</si>
  <si>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</si>
  <si>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</si>
  <si>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</si>
  <si>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</si>
  <si>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</si>
  <si>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</si>
  <si>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</si>
  <si>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</si>
  <si>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</si>
  <si>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</si>
  <si>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</si>
  <si>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</si>
  <si>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</si>
  <si>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</si>
  <si>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</si>
  <si>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</si>
  <si>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</si>
  <si>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</si>
  <si>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</si>
  <si>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</si>
  <si>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</si>
  <si>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</si>
  <si>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</si>
  <si>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</si>
  <si>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</si>
  <si>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</si>
  <si>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</si>
  <si>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</si>
  <si>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</si>
  <si>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</si>
  <si>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</si>
  <si>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</si>
  <si>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</si>
  <si>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</si>
  <si>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</si>
  <si>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</si>
  <si>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</si>
  <si>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</si>
  <si>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</si>
  <si>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</si>
  <si>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</si>
  <si>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</si>
  <si>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</si>
  <si>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</si>
  <si>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</si>
  <si>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</si>
  <si>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</si>
  <si>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</si>
  <si>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</si>
  <si>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</si>
  <si>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</si>
  <si>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</si>
  <si>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</si>
  <si>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</si>
  <si>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</si>
  <si>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</si>
  <si>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</si>
  <si>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</si>
  <si>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</si>
  <si>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</si>
  <si>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</si>
  <si>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</si>
  <si>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</si>
  <si>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</si>
  <si>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</si>
  <si>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</si>
  <si>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</si>
  <si>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</si>
  <si>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</si>
  <si>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</si>
  <si>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</si>
  <si>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</si>
  <si>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</si>
  <si>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</si>
  <si>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</si>
  <si>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</si>
  <si>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</si>
  <si>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</si>
  <si>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</si>
  <si>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</si>
  <si>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</si>
  <si>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</si>
  <si>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</si>
  <si>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</si>
  <si>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</si>
  <si>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</si>
  <si>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</si>
  <si>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</si>
  <si>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</si>
  <si>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</si>
  <si>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</si>
  <si>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</si>
  <si>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</si>
  <si>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</si>
  <si>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</si>
  <si>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</si>
  <si>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</si>
  <si>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</si>
  <si>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</si>
  <si>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</si>
  <si>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</si>
  <si>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</si>
  <si>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</si>
  <si>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</si>
  <si>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</si>
  <si>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</si>
  <si>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</si>
  <si>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</si>
  <si>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</si>
  <si>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</si>
  <si>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</si>
  <si>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</si>
  <si>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</si>
  <si>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</si>
  <si>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</si>
  <si>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</si>
  <si>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</si>
  <si>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</si>
  <si>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</si>
  <si>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</si>
  <si>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</si>
  <si>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</si>
  <si>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</si>
  <si>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</si>
  <si>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</si>
  <si>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</si>
  <si>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</si>
  <si>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</si>
  <si>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</si>
  <si>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</si>
  <si>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</si>
  <si>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</si>
  <si>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</si>
  <si>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</si>
  <si>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</si>
  <si>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</si>
  <si>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</si>
  <si>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</si>
  <si>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</si>
  <si>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</si>
  <si>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</si>
  <si>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</si>
  <si>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</si>
  <si>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</si>
  <si>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</si>
  <si>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</si>
  <si>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</si>
  <si>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</si>
  <si>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</si>
  <si>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</si>
  <si>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</si>
  <si>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</si>
  <si>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</si>
  <si>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</si>
  <si>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</si>
  <si>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</si>
  <si>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</si>
  <si>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</si>
  <si>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</si>
  <si>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</si>
  <si>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</si>
  <si>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</si>
  <si>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</si>
  <si>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</si>
  <si>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</si>
  <si>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</si>
  <si>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</si>
  <si>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</si>
  <si>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</si>
  <si>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</si>
  <si>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</si>
  <si>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</si>
  <si>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</si>
  <si>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</si>
  <si>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</si>
  <si>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</si>
  <si>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</si>
  <si>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</si>
  <si>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</si>
  <si>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</si>
  <si>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</si>
  <si>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</si>
  <si>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</si>
  <si>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</si>
  <si>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</si>
  <si>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</si>
  <si>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</si>
  <si>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</si>
  <si>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</si>
  <si>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</si>
  <si>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</si>
  <si>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</si>
  <si>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</si>
  <si>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</si>
  <si>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</si>
  <si>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</si>
  <si>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</si>
  <si>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</si>
  <si>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</si>
  <si>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</si>
  <si>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</si>
  <si>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</si>
  <si>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</si>
  <si>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</si>
  <si>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</si>
  <si>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</si>
  <si>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</si>
  <si>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</si>
  <si>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</si>
  <si>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</si>
  <si>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</si>
  <si>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</si>
  <si>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</si>
  <si>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</si>
  <si>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</si>
  <si>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</si>
  <si>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</si>
  <si>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</si>
  <si>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</si>
  <si>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</si>
  <si>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</si>
  <si>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</si>
  <si>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</si>
  <si>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</si>
  <si>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</si>
  <si>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</si>
  <si>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</si>
  <si>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</si>
  <si>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</si>
  <si>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</si>
  <si>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</si>
  <si>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</si>
  <si>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</si>
  <si>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</si>
  <si>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</si>
  <si>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</si>
  <si>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</si>
  <si>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</si>
  <si>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</si>
  <si>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</si>
  <si>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</si>
  <si>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</si>
  <si>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</si>
  <si>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</si>
  <si>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</si>
  <si>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</si>
  <si>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</si>
  <si>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</si>
  <si>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</si>
  <si>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</si>
  <si>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</si>
  <si>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</si>
  <si>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</si>
  <si>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</si>
  <si>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</si>
  <si>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</si>
  <si>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</si>
  <si>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</si>
  <si>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</si>
  <si>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</si>
  <si>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</si>
  <si>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</si>
  <si>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</si>
  <si>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</si>
  <si>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</si>
  <si>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</si>
  <si>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</si>
  <si>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</si>
  <si>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</si>
  <si>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</si>
  <si>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</si>
  <si>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</si>
  <si>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</si>
  <si>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</si>
  <si>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</si>
  <si>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</si>
  <si>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</si>
  <si>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</si>
  <si>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</si>
  <si>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</si>
  <si>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</si>
  <si>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</si>
  <si>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</si>
  <si>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</si>
  <si>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</si>
  <si>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</si>
  <si>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</si>
  <si>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</si>
  <si>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</si>
  <si>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</si>
  <si>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</si>
  <si>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</si>
  <si>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</si>
  <si>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</si>
  <si>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</si>
  <si>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</si>
  <si>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</si>
  <si>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</si>
  <si>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</si>
  <si>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</si>
  <si>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</si>
  <si>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</si>
  <si>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</si>
  <si>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</si>
  <si>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</si>
  <si>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</si>
  <si>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</si>
  <si>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</si>
  <si>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</si>
  <si>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</si>
  <si>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</si>
  <si>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</si>
  <si>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</si>
  <si>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</si>
  <si>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</si>
  <si>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</si>
  <si>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</si>
  <si>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</si>
  <si>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</si>
  <si>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</si>
  <si>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</si>
  <si>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</si>
  <si>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</si>
  <si>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</si>
  <si>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</si>
  <si>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</si>
  <si>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</si>
  <si>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</si>
  <si>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</si>
  <si>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</si>
  <si>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</si>
  <si>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</si>
  <si>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</si>
  <si>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</si>
  <si>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</si>
  <si>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</si>
  <si>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</si>
  <si>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</si>
  <si>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</si>
  <si>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</si>
  <si>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</si>
  <si>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</si>
  <si>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</si>
  <si>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</si>
  <si>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</si>
  <si>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</si>
  <si>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</si>
  <si>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</si>
  <si>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</si>
  <si>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</si>
  <si>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</si>
  <si>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</si>
  <si>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</si>
  <si>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</si>
  <si>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</si>
  <si>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</si>
  <si>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</si>
  <si>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</si>
  <si>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</si>
  <si>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</si>
  <si>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</si>
  <si>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</si>
  <si>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</si>
  <si>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</si>
  <si>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</si>
  <si>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</si>
  <si>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</si>
  <si>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</si>
  <si>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</si>
  <si>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</si>
  <si>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</si>
  <si>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</si>
  <si>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</si>
  <si>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</si>
  <si>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</si>
  <si>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</si>
  <si>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</si>
  <si>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</si>
  <si>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</si>
  <si>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</si>
  <si>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</si>
  <si>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</si>
  <si>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</si>
  <si>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</si>
  <si>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</si>
  <si>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</si>
  <si>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</si>
  <si>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</si>
  <si>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</si>
  <si>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</si>
  <si>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</si>
  <si>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</si>
  <si>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</si>
  <si>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</si>
  <si>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</si>
  <si>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</si>
  <si>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</si>
  <si>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</si>
  <si>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</si>
  <si>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</si>
  <si>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</si>
  <si>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</si>
  <si>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</si>
  <si>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</si>
  <si>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</si>
  <si>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</si>
  <si>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</si>
  <si>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</si>
  <si>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</si>
  <si>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</si>
  <si>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</si>
  <si>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</si>
  <si>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</si>
  <si>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</si>
  <si>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</si>
  <si>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</si>
  <si>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</si>
  <si>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</si>
  <si>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</si>
  <si>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</si>
  <si>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</si>
  <si>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</si>
  <si>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</si>
  <si>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</si>
  <si>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</si>
  <si>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</si>
  <si>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</si>
  <si>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</si>
  <si>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</si>
  <si>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</si>
  <si>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</si>
  <si>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</si>
  <si>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</si>
  <si>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</si>
  <si>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</si>
  <si>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</si>
  <si>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</si>
  <si>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</si>
  <si>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</si>
  <si>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</si>
  <si>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</si>
  <si>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</si>
  <si>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</si>
  <si>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</si>
  <si>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</si>
  <si>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</si>
  <si>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</si>
  <si>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</si>
  <si>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</si>
  <si>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</si>
  <si>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</si>
  <si>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</si>
  <si>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</si>
  <si>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</si>
  <si>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</si>
  <si>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</si>
  <si>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</si>
  <si>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</si>
  <si>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</si>
  <si>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</si>
  <si>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</si>
  <si>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</si>
  <si>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</si>
  <si>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</si>
  <si>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</si>
  <si>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</si>
  <si>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</si>
  <si>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</si>
  <si>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</si>
  <si>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</si>
  <si>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</si>
  <si>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</si>
  <si>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</si>
  <si>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</si>
  <si>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</si>
  <si>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</si>
  <si>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</si>
  <si>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</si>
  <si>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</si>
  <si>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</si>
  <si>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</si>
  <si>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</si>
  <si>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</si>
  <si>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</si>
  <si>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</si>
  <si>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</si>
  <si>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</si>
  <si>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</si>
  <si>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</si>
  <si>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</si>
  <si>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</si>
  <si>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</si>
  <si>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</si>
  <si>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</si>
  <si>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</si>
  <si>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</si>
  <si>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</si>
  <si>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</si>
  <si>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</si>
  <si>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</si>
  <si>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</si>
  <si>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</si>
  <si>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</si>
  <si>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</si>
  <si>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</si>
  <si>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</si>
  <si>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</si>
  <si>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</si>
  <si>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</si>
  <si>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</si>
  <si>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</si>
  <si>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</si>
  <si>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</si>
  <si>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</si>
  <si>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</si>
  <si>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</si>
  <si>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</si>
  <si>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</si>
  <si>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</si>
  <si>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</si>
  <si>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</si>
  <si>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</si>
  <si>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</si>
  <si>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</si>
  <si>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</si>
  <si>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</si>
  <si>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</si>
  <si>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</si>
  <si>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</si>
  <si>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</si>
  <si>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</si>
  <si>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</si>
  <si>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</si>
  <si>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</si>
  <si>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</si>
  <si>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</si>
  <si>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</si>
  <si>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</si>
  <si>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</si>
  <si>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</si>
  <si>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</si>
  <si>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</si>
  <si>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</si>
  <si>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</si>
  <si>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</si>
  <si>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</si>
  <si>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</si>
  <si>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</si>
  <si>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</si>
  <si>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</si>
  <si>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</si>
  <si>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</si>
  <si>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</si>
  <si>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</si>
  <si>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</si>
  <si>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</si>
  <si>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</si>
  <si>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</si>
  <si>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</si>
  <si>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</si>
  <si>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</si>
  <si>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</si>
  <si>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</si>
  <si>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</si>
  <si>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</si>
  <si>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</si>
  <si>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</si>
  <si>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</si>
  <si>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</si>
  <si>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</si>
  <si>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</si>
  <si>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</si>
  <si>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</si>
  <si>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</si>
  <si>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</si>
  <si>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</si>
  <si>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</si>
  <si>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</si>
  <si>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</si>
  <si>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</si>
  <si>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</si>
  <si>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</si>
  <si>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</si>
  <si>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</si>
  <si>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</si>
  <si>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</si>
  <si>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</si>
  <si>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</si>
  <si>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</si>
  <si>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</si>
  <si>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</si>
  <si>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</si>
  <si>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</si>
  <si>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</si>
  <si>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</si>
  <si>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</si>
  <si>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</si>
  <si>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</si>
  <si>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</si>
  <si>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</si>
  <si>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</si>
  <si>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</si>
  <si>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</si>
  <si>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</si>
  <si>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</si>
  <si>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</si>
  <si>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</si>
  <si>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</si>
  <si>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</si>
  <si>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</si>
  <si>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</si>
  <si>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</si>
  <si>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</si>
  <si>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</si>
  <si>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</si>
  <si>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</si>
  <si>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</si>
  <si>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</si>
  <si>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</si>
  <si>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</si>
  <si>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</si>
  <si>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</si>
  <si>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</si>
  <si>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</si>
  <si>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</si>
  <si>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</si>
  <si>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</si>
  <si>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</si>
  <si>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</si>
  <si>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</si>
  <si>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</si>
  <si>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</si>
  <si>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</si>
  <si>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</si>
  <si>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</si>
  <si>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</si>
  <si>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</si>
  <si>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</si>
  <si>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</si>
  <si>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</si>
  <si>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</si>
  <si>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</si>
  <si>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</si>
  <si>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</si>
  <si>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</si>
  <si>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</si>
  <si>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</si>
  <si>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</si>
  <si>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</si>
  <si>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</si>
  <si>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</si>
  <si>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</si>
  <si>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</si>
  <si>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</si>
  <si>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</si>
  <si>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</si>
  <si>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</si>
  <si>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</si>
  <si>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</si>
  <si>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</si>
  <si>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</si>
  <si>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</si>
  <si>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</si>
  <si>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</si>
  <si>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</si>
  <si>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</si>
  <si>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</si>
  <si>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</si>
  <si>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</si>
  <si>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</si>
  <si>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</si>
  <si>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</si>
  <si>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</si>
  <si>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</si>
  <si>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</si>
  <si>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</si>
  <si>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</si>
  <si>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</si>
  <si>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</si>
  <si>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</si>
  <si>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</si>
  <si>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</si>
  <si>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</si>
  <si>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</si>
  <si>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</si>
  <si>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</si>
  <si>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</si>
  <si>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</si>
  <si>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</si>
  <si>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</si>
  <si>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</si>
  <si>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</si>
  <si>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</si>
  <si>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</si>
  <si>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</si>
  <si>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</si>
  <si>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</si>
  <si>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</si>
  <si>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</si>
  <si>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</si>
  <si>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</si>
  <si>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</si>
  <si>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</si>
  <si>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</si>
  <si>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</si>
  <si>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</si>
  <si>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</si>
  <si>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</si>
  <si>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</si>
  <si>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</si>
  <si>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</si>
  <si>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</si>
  <si>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</si>
  <si>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</si>
  <si>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</si>
  <si>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</si>
  <si>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</si>
  <si>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</si>
  <si>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</si>
  <si>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</si>
  <si>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</si>
  <si>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</si>
  <si>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</si>
  <si>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</si>
  <si>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</si>
  <si>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</si>
  <si>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</si>
  <si>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</si>
  <si>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</si>
  <si>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</si>
  <si>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</si>
  <si>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</si>
  <si>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</si>
  <si>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</si>
  <si>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</si>
  <si>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</si>
  <si>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</si>
  <si>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</si>
  <si>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</si>
  <si>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</si>
  <si>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</si>
  <si>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</si>
  <si>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</si>
  <si>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</si>
  <si>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</si>
  <si>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</si>
  <si>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</si>
  <si>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</si>
  <si>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</si>
  <si>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</si>
  <si>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</si>
  <si>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</si>
  <si>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</si>
  <si>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</si>
  <si>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</si>
  <si>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</si>
  <si>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</si>
  <si>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</si>
  <si>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</si>
  <si>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</si>
  <si>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</si>
  <si>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</si>
  <si>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</si>
  <si>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</si>
  <si>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</si>
  <si>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</si>
  <si>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</si>
  <si>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</si>
  <si>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</si>
  <si>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</si>
  <si>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</si>
  <si>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</si>
  <si>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</si>
  <si>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</si>
  <si>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</si>
  <si>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</si>
  <si>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</si>
  <si>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</si>
  <si>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</si>
  <si>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</si>
  <si>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</si>
  <si>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</si>
  <si>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</si>
  <si>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</si>
  <si>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</si>
  <si>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</si>
  <si>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</si>
  <si>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</si>
  <si>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</si>
  <si>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</si>
  <si>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</si>
  <si>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</si>
  <si>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</si>
  <si>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</si>
  <si>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</si>
  <si>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</si>
  <si>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</si>
  <si>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</si>
  <si>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</si>
  <si>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</si>
  <si>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</si>
  <si>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</si>
  <si>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</si>
  <si>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</si>
  <si>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</si>
  <si>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</si>
  <si>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</si>
  <si>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</si>
  <si>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</si>
  <si>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</si>
  <si>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</si>
  <si>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</si>
  <si>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</si>
  <si>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</si>
  <si>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</si>
  <si>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</si>
  <si>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</si>
  <si>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</si>
  <si>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</si>
  <si>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</si>
  <si>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</si>
  <si>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</si>
  <si>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</si>
  <si>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</si>
  <si>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</si>
  <si>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</si>
  <si>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</si>
  <si>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</si>
  <si>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</si>
  <si>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</si>
  <si>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</si>
  <si>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</si>
  <si>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</si>
  <si>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</si>
  <si>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</si>
  <si>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</si>
  <si>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</si>
  <si>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</si>
  <si>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</si>
  <si>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</si>
  <si>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</si>
  <si>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</si>
  <si>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</si>
  <si>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</si>
  <si>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</si>
  <si>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</si>
  <si>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</si>
  <si>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</si>
  <si>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</si>
  <si>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</si>
  <si>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</si>
  <si>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</si>
  <si>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</si>
  <si>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</si>
  <si>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</si>
  <si>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</si>
  <si>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</si>
  <si>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</si>
  <si>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</si>
  <si>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</si>
  <si>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</si>
  <si>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</si>
  <si>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</si>
  <si>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</si>
  <si>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</si>
  <si>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</si>
  <si>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</si>
  <si>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</si>
  <si>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</si>
  <si>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</si>
  <si>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</si>
  <si>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</si>
  <si>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</si>
  <si>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</si>
  <si>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</si>
  <si>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</si>
  <si>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</si>
  <si>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</si>
  <si>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</si>
  <si>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</si>
  <si>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</si>
  <si>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</si>
  <si>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</si>
  <si>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</si>
  <si>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</si>
  <si>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</si>
  <si>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</si>
  <si>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</si>
  <si>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</si>
  <si>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</si>
  <si>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</si>
  <si>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</si>
  <si>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</si>
  <si>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</si>
  <si>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</si>
  <si>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</si>
  <si>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</si>
  <si>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</si>
  <si>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</si>
  <si>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</si>
  <si>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</si>
  <si>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</si>
  <si>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</si>
  <si>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</si>
  <si>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</si>
  <si>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</si>
  <si>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</si>
  <si>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</si>
  <si>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</si>
  <si>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</si>
  <si>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</si>
  <si>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</si>
  <si>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</si>
  <si>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</si>
  <si>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</si>
  <si>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</si>
  <si>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</si>
  <si>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</si>
  <si>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</si>
  <si>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</si>
  <si>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</si>
  <si>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</si>
  <si>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</si>
  <si>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</si>
  <si>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</si>
  <si>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</si>
  <si>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</si>
  <si>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</si>
  <si>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</si>
  <si>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</si>
  <si>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</si>
  <si>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</si>
  <si>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</si>
  <si>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</si>
  <si>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</si>
  <si>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</si>
  <si>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</si>
  <si>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</si>
  <si>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</si>
  <si>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</si>
  <si>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</si>
  <si>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</si>
  <si>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</si>
  <si>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</si>
  <si>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</si>
  <si>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</si>
  <si>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</si>
  <si>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</si>
  <si>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</si>
  <si>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</si>
  <si>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</si>
  <si>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</si>
  <si>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</si>
  <si>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</si>
  <si>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</si>
  <si>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</si>
  <si>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</si>
  <si>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</si>
  <si>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</si>
  <si>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</si>
  <si>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</si>
  <si>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</si>
  <si>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</si>
  <si>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</si>
  <si>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</si>
  <si>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</si>
  <si>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</si>
  <si>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</si>
  <si>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</si>
  <si>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</si>
  <si>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</si>
  <si>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</si>
  <si>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</si>
  <si>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</si>
  <si>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</si>
  <si>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</si>
  <si>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</si>
  <si>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</si>
  <si>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</si>
  <si>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</si>
  <si>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</si>
  <si>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</si>
  <si>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</si>
  <si>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</si>
  <si>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</si>
  <si>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</si>
  <si>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</si>
  <si>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</si>
  <si>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</si>
  <si>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</si>
  <si>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</si>
  <si>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</si>
  <si>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</si>
  <si>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</si>
  <si>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</si>
  <si>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</si>
  <si>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</si>
  <si>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</si>
  <si>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</si>
  <si>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</si>
  <si>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</si>
  <si>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</si>
  <si>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</si>
  <si>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</si>
  <si>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</si>
  <si>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</si>
  <si>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</si>
  <si>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</si>
  <si>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</si>
  <si>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</si>
  <si>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</si>
  <si>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</si>
  <si>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</si>
  <si>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</si>
  <si>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</si>
  <si>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</si>
  <si>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</si>
  <si>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</si>
  <si>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</si>
  <si>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</si>
  <si>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</si>
  <si>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</si>
  <si>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</si>
  <si>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</si>
  <si>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</si>
  <si>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</si>
  <si>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</si>
  <si>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</si>
  <si>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</si>
  <si>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</si>
  <si>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</si>
  <si>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</si>
  <si>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</si>
  <si>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</si>
  <si>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</si>
  <si>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</si>
  <si>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</si>
  <si>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</si>
  <si>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</si>
  <si>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</si>
  <si>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</si>
  <si>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</si>
  <si>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</si>
  <si>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</si>
  <si>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</si>
  <si>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</si>
  <si>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</si>
  <si>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</si>
  <si>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</si>
  <si>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</si>
  <si>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</si>
  <si>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</si>
  <si>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</si>
  <si>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</si>
  <si>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</si>
  <si>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</si>
  <si>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</si>
  <si>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</si>
  <si>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</si>
  <si>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</si>
  <si>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</si>
  <si>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</si>
  <si>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</si>
  <si>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</si>
  <si>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</si>
  <si>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</si>
  <si>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</si>
  <si>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</si>
  <si>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</si>
  <si>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</si>
  <si>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</si>
  <si>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</si>
  <si>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</si>
  <si>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</si>
  <si>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</si>
  <si>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</si>
  <si>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</si>
  <si>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</si>
  <si>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</si>
  <si>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</si>
  <si>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</si>
  <si>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</si>
  <si>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</si>
  <si>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</si>
  <si>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</si>
  <si>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</si>
  <si>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</si>
  <si>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</si>
  <si>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</si>
  <si>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</si>
  <si>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</si>
  <si>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</si>
  <si>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</si>
  <si>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</si>
  <si>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</si>
  <si>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</si>
  <si>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</si>
  <si>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</si>
  <si>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</si>
  <si>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</si>
  <si>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</si>
  <si>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</si>
  <si>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</si>
  <si>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</si>
  <si>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</si>
  <si>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</si>
  <si>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</si>
  <si>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</si>
  <si>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</si>
  <si>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</si>
  <si>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</si>
  <si>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</si>
  <si>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</si>
  <si>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</si>
  <si>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</si>
  <si>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</si>
  <si>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</si>
  <si>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</si>
  <si>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</si>
  <si>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</si>
  <si>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</si>
  <si>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</si>
  <si>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</si>
  <si>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</si>
  <si>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</si>
  <si>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</si>
  <si>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</si>
  <si>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</si>
  <si>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</si>
  <si>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</si>
  <si>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</si>
  <si>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</si>
  <si>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</si>
  <si>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</si>
  <si>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</si>
  <si>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</si>
  <si>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</si>
  <si>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</si>
  <si>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</si>
  <si>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</si>
  <si>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</si>
  <si>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</si>
  <si>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</si>
  <si>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</si>
  <si>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</si>
  <si>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</si>
  <si>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</si>
  <si>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</si>
  <si>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</si>
  <si>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</si>
  <si>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</si>
  <si>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</si>
  <si>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</si>
  <si>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</si>
  <si>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</si>
  <si>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</si>
  <si>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</si>
  <si>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</si>
  <si>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</si>
  <si>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</si>
  <si>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</si>
  <si>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</si>
  <si>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</si>
  <si>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</si>
  <si>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</si>
  <si>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</si>
  <si>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</si>
  <si>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</si>
  <si>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</si>
  <si>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</si>
  <si>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</si>
  <si>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</si>
  <si>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</si>
  <si>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</si>
  <si>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</si>
  <si>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</si>
  <si>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</si>
  <si>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</si>
  <si>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</si>
  <si>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</si>
  <si>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</si>
  <si>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</si>
  <si>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</si>
  <si>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</si>
  <si>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</si>
  <si>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</si>
  <si>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</si>
  <si>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</si>
  <si>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</si>
  <si>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</si>
  <si>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</si>
  <si>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</si>
  <si>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</si>
  <si>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</si>
  <si>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</si>
  <si>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</si>
  <si>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</si>
  <si>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</si>
  <si>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</si>
  <si>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</si>
  <si>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</si>
  <si>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</si>
  <si>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</si>
  <si>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</si>
  <si>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</si>
  <si>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</si>
  <si>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</si>
  <si>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</si>
  <si>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</si>
  <si>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</si>
  <si>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</si>
  <si>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</si>
  <si>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</si>
  <si>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</si>
  <si>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</si>
  <si>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</si>
  <si>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</si>
  <si>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</si>
  <si>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</si>
  <si>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</si>
  <si>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</si>
  <si>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</si>
  <si>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</si>
  <si>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</si>
  <si>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</si>
  <si>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</si>
  <si>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</si>
  <si>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</si>
  <si>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</si>
  <si>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</si>
  <si>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</si>
  <si>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</si>
  <si>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</si>
  <si>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</si>
  <si>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</si>
  <si>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</si>
  <si>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</si>
  <si>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</si>
  <si>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</si>
  <si>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</si>
  <si>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</si>
  <si>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</si>
  <si>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</si>
  <si>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</si>
  <si>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</si>
  <si>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</si>
  <si>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</si>
  <si>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</si>
  <si>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</si>
  <si>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</si>
  <si>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</si>
  <si>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</si>
  <si>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</si>
  <si>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</si>
  <si>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</si>
  <si>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</si>
  <si>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</si>
  <si>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</si>
  <si>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</si>
  <si>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</si>
  <si>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</si>
  <si>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</si>
  <si>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</si>
  <si>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</si>
  <si>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</si>
  <si>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</si>
  <si>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</si>
  <si>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</si>
  <si>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</si>
  <si>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</si>
  <si>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</si>
  <si>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</si>
  <si>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</si>
  <si>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</si>
  <si>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</si>
  <si>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</si>
  <si>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</si>
  <si>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</si>
  <si>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</si>
  <si>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</si>
  <si>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</si>
  <si>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</si>
  <si>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</si>
  <si>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</si>
  <si>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</si>
  <si>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</si>
  <si>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</si>
  <si>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</si>
  <si>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</si>
  <si>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</si>
  <si>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</si>
  <si>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</si>
  <si>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</si>
  <si>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</si>
  <si>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</si>
  <si>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</si>
  <si>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</si>
  <si>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</si>
  <si>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</si>
  <si>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</si>
  <si>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</si>
  <si>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</si>
  <si>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</si>
  <si>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</si>
  <si>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</si>
  <si>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</si>
  <si>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</si>
  <si>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</si>
  <si>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</si>
  <si>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</si>
  <si>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</si>
  <si>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</si>
  <si>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</si>
  <si>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</si>
  <si>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</si>
  <si>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</si>
  <si>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</si>
  <si>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</si>
  <si>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</si>
  <si>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</si>
  <si>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</si>
  <si>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</si>
  <si>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</si>
  <si>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</si>
  <si>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</si>
  <si>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</si>
  <si>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</si>
  <si>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</si>
  <si>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</si>
  <si>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</si>
  <si>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</si>
  <si>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</si>
  <si>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</si>
  <si>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</si>
  <si>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</si>
  <si>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</si>
  <si>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</si>
  <si>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</si>
  <si>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</si>
  <si>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</si>
  <si>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</si>
  <si>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</si>
  <si>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</si>
  <si>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</si>
  <si>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</si>
  <si>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</si>
  <si>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</si>
  <si>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</si>
  <si>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</si>
  <si>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</si>
  <si>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</si>
  <si>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</si>
  <si>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</si>
  <si>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</si>
  <si>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</si>
  <si>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</si>
  <si>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</si>
  <si>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</si>
  <si>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</si>
  <si>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</si>
  <si>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</si>
  <si>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</si>
  <si>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</si>
  <si>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</si>
  <si>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</si>
  <si>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</si>
  <si>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</si>
  <si>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</si>
  <si>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</si>
  <si>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</si>
  <si>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</si>
  <si>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</si>
  <si>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</si>
  <si>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</si>
  <si>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</si>
  <si>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</si>
  <si>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</si>
  <si>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</si>
  <si>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</si>
  <si>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</si>
  <si>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</si>
  <si>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</si>
  <si>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</si>
  <si>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</si>
  <si>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</si>
  <si>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</si>
  <si>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</si>
  <si>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</si>
  <si>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</si>
  <si>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</si>
  <si>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</si>
  <si>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</si>
  <si>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</si>
  <si>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</si>
  <si>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</si>
  <si>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</si>
  <si>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</si>
  <si>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</si>
  <si>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</si>
  <si>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</si>
  <si>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</si>
  <si>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</si>
  <si>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</si>
  <si>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</si>
  <si>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</si>
  <si>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</si>
  <si>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</si>
  <si>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</si>
  <si>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</si>
  <si>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</si>
  <si>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</si>
  <si>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</si>
  <si>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</si>
  <si>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</si>
  <si>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</si>
  <si>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</si>
  <si>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</si>
  <si>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</si>
  <si>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</si>
  <si>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</si>
  <si>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</si>
  <si>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</si>
  <si>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</si>
  <si>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</si>
  <si>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</si>
  <si>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</si>
  <si>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</si>
  <si>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</si>
  <si>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</si>
  <si>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</si>
  <si>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</si>
  <si>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</si>
  <si>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</si>
  <si>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</si>
  <si>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</si>
  <si>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</si>
  <si>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</si>
  <si>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</si>
  <si>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</si>
  <si>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</si>
  <si>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</si>
  <si>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</si>
  <si>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</si>
  <si>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</si>
  <si>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</si>
  <si>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</si>
  <si>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</si>
  <si>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</si>
  <si>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</si>
  <si>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</si>
  <si>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</si>
  <si>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</si>
  <si>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</si>
  <si>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</si>
  <si>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</si>
  <si>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</si>
  <si>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</si>
  <si>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</si>
  <si>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</si>
  <si>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</si>
  <si>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</si>
  <si>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</si>
  <si>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</si>
  <si>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</si>
  <si>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</si>
  <si>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</si>
  <si>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</si>
  <si>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</si>
  <si>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</si>
  <si>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</si>
  <si>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</si>
  <si>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</si>
  <si>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</si>
  <si>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</si>
  <si>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</si>
  <si>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</si>
  <si>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</si>
  <si>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</si>
  <si>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</si>
  <si>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</si>
  <si>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</si>
  <si>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</si>
  <si>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</si>
  <si>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</si>
  <si>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</si>
  <si>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</si>
  <si>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</si>
  <si>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</si>
  <si>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</si>
  <si>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</si>
  <si>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</si>
  <si>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</si>
  <si>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</si>
  <si>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</si>
  <si>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</si>
  <si>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</si>
  <si>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</si>
  <si>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</si>
  <si>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</si>
  <si>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</si>
  <si>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</si>
  <si>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</si>
  <si>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</si>
  <si>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</si>
  <si>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</si>
  <si>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</si>
  <si>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</si>
  <si>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</si>
  <si>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</si>
  <si>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</si>
  <si>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</si>
  <si>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</si>
  <si>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</si>
  <si>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</si>
  <si>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</si>
  <si>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</si>
  <si>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</si>
  <si>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</si>
  <si>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</si>
  <si>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</si>
  <si>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</si>
  <si>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</si>
  <si>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</si>
  <si>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</si>
  <si>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</si>
  <si>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</si>
  <si>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</si>
  <si>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</si>
  <si>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</si>
  <si>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</si>
  <si>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</si>
  <si>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</si>
  <si>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</si>
  <si>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</si>
  <si>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</si>
  <si>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</si>
  <si>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</si>
  <si>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</si>
  <si>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</si>
  <si>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</si>
  <si>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</si>
  <si>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</si>
  <si>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</si>
  <si>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</si>
  <si>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</si>
  <si>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</si>
  <si>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</si>
  <si>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</si>
  <si>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</si>
  <si>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</si>
  <si>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</si>
  <si>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</si>
  <si>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</si>
  <si>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</si>
  <si>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</si>
  <si>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</si>
  <si>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</si>
  <si>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</si>
  <si>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</si>
  <si>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</si>
  <si>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</si>
  <si>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</si>
  <si>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</si>
  <si>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</si>
  <si>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</si>
  <si>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</si>
  <si>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</si>
  <si>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</si>
  <si>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</si>
  <si>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</si>
  <si>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</si>
  <si>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</si>
  <si>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</si>
  <si>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</si>
  <si>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</si>
  <si>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</si>
  <si>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</si>
  <si>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</si>
  <si>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</si>
  <si>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</si>
  <si>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</si>
  <si>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</si>
  <si>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</si>
  <si>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</si>
  <si>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</si>
  <si>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</si>
  <si>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</si>
  <si>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</si>
  <si>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</si>
  <si>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</si>
  <si>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</si>
  <si>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</si>
  <si>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</si>
  <si>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</si>
  <si>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</si>
  <si>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</si>
  <si>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</si>
  <si>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</si>
  <si>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</si>
  <si>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</si>
  <si>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</si>
  <si>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</si>
  <si>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</si>
  <si>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</si>
  <si>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</si>
  <si>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</si>
  <si>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</si>
  <si>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</si>
  <si>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</si>
  <si>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</si>
  <si>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</si>
  <si>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</si>
  <si>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</si>
  <si>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</si>
  <si>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</si>
  <si>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</si>
  <si>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</si>
  <si>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</si>
  <si>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</si>
  <si>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</si>
  <si>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</si>
  <si>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</si>
  <si>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</si>
  <si>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</si>
  <si>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</si>
  <si>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</si>
  <si>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</si>
  <si>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</si>
  <si>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</si>
  <si>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</si>
  <si>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</si>
  <si>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</si>
  <si>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</si>
  <si>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</si>
  <si>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</si>
  <si>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</si>
  <si>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</si>
  <si>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</si>
  <si>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</si>
  <si>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</si>
  <si>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</si>
  <si>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</si>
  <si>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</si>
  <si>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</si>
  <si>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</si>
  <si>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</si>
  <si>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</si>
  <si>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</si>
  <si>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</si>
  <si>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</si>
  <si>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</si>
  <si>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</si>
  <si>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</si>
  <si>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</si>
  <si>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</si>
  <si>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</si>
  <si>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</si>
  <si>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</si>
  <si>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</si>
  <si>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</si>
  <si>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</si>
  <si>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</si>
  <si>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</si>
  <si>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</si>
  <si>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</si>
  <si>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</si>
  <si>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</si>
  <si>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</si>
  <si>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</si>
  <si>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</si>
  <si>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</si>
  <si>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</si>
  <si>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</si>
  <si>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</si>
  <si>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</si>
  <si>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</si>
  <si>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</si>
  <si>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</si>
  <si>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</si>
  <si>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</si>
  <si>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</si>
  <si>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</si>
  <si>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</si>
  <si>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</si>
  <si>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</si>
  <si>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</si>
  <si>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</si>
  <si>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</si>
  <si>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</si>
  <si>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</si>
  <si>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</si>
  <si>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</si>
  <si>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</si>
  <si>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</si>
  <si>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</si>
  <si>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</si>
  <si>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</si>
  <si>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</si>
  <si>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</si>
  <si>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</si>
  <si>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</si>
  <si>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</si>
  <si>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</si>
  <si>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</si>
  <si>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</si>
  <si>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</si>
  <si>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</si>
  <si>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</si>
  <si>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</si>
  <si>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</si>
  <si>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</si>
  <si>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</si>
  <si>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</si>
  <si>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</si>
  <si>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</si>
  <si>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</si>
  <si>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</si>
  <si>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</si>
  <si>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</si>
  <si>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</si>
  <si>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</si>
  <si>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</si>
  <si>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</si>
  <si>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</si>
  <si>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</si>
  <si>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</si>
  <si>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</si>
  <si>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</si>
  <si>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</si>
  <si>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</si>
  <si>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</si>
  <si>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</si>
  <si>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</si>
  <si>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</si>
  <si>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</si>
  <si>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</si>
  <si>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</si>
  <si>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</si>
  <si>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</si>
  <si>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</si>
  <si>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</si>
  <si>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</si>
  <si>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</si>
  <si>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</si>
  <si>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</si>
  <si>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</si>
  <si>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</si>
  <si>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</si>
  <si>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</si>
  <si>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</si>
  <si>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</si>
  <si>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</si>
  <si>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</si>
  <si>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</si>
  <si>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</si>
  <si>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</si>
  <si>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</si>
  <si>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</si>
  <si>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</si>
  <si>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</si>
  <si>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</si>
  <si>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</si>
  <si>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</si>
  <si>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</si>
  <si>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</si>
  <si>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</si>
  <si>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</si>
  <si>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</si>
  <si>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</si>
  <si>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</si>
  <si>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</si>
  <si>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</si>
  <si>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</si>
  <si>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</si>
  <si>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</si>
  <si>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</si>
  <si>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</si>
  <si>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</si>
  <si>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</si>
  <si>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</si>
  <si>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</si>
  <si>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</si>
  <si>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</si>
  <si>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</si>
  <si>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</si>
  <si>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</si>
  <si>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</si>
  <si>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</si>
  <si>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</si>
  <si>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</si>
  <si>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</si>
  <si>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</si>
  <si>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</si>
  <si>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</si>
  <si>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</si>
  <si>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</si>
  <si>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</si>
  <si>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</si>
  <si>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</si>
  <si>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</si>
  <si>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</si>
  <si>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</si>
  <si>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</si>
  <si>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</si>
  <si>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</si>
  <si>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</si>
  <si>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</si>
  <si>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</si>
  <si>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</si>
  <si>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</si>
  <si>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</si>
  <si>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</si>
  <si>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</si>
  <si>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</si>
  <si>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</si>
  <si>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</si>
  <si>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</si>
  <si>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</si>
  <si>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</si>
  <si>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</si>
  <si>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</si>
  <si>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</si>
  <si>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</si>
  <si>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</si>
  <si>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</si>
  <si>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</si>
  <si>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</si>
  <si>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</si>
  <si>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</si>
  <si>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</si>
  <si>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</si>
  <si>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</si>
  <si>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</si>
  <si>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</si>
  <si>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</si>
  <si>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</si>
  <si>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</si>
  <si>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</si>
  <si>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</si>
  <si>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</si>
  <si>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</si>
  <si>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</si>
  <si>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</si>
  <si>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</si>
  <si>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</si>
  <si>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</si>
  <si>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</si>
  <si>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</si>
  <si>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</si>
  <si>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</si>
  <si>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</si>
  <si>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</si>
  <si>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</si>
  <si>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</si>
  <si>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</si>
  <si>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</si>
  <si>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</si>
  <si>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</si>
  <si>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</si>
  <si>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</si>
  <si>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</si>
  <si>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</si>
  <si>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</si>
  <si>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</si>
  <si>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</si>
  <si>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</si>
  <si>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</si>
  <si>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</si>
  <si>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</si>
  <si>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</si>
  <si>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</si>
  <si>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</si>
  <si>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</si>
  <si>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</si>
  <si>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</si>
  <si>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</si>
  <si>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</si>
  <si>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</si>
  <si>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</si>
  <si>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</si>
  <si>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</si>
  <si>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</si>
  <si>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</si>
  <si>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</si>
  <si>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</si>
  <si>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</si>
  <si>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</si>
  <si>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</si>
  <si>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</si>
  <si>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</si>
  <si>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</si>
  <si>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</si>
  <si>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</si>
  <si>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</si>
  <si>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</si>
  <si>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</si>
  <si>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</si>
  <si>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</si>
  <si>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</si>
  <si>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</si>
  <si>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</si>
  <si>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</si>
  <si>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</si>
  <si>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</si>
  <si>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</si>
  <si>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</si>
  <si>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</si>
  <si>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</si>
  <si>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</si>
  <si>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</si>
  <si>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</si>
  <si>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</si>
  <si>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</si>
  <si>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</si>
  <si>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</si>
  <si>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</si>
  <si>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</si>
  <si>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</si>
  <si>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</si>
  <si>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</si>
  <si>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</si>
  <si>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</si>
  <si>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</si>
  <si>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</si>
  <si>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</si>
  <si>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</si>
  <si>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</si>
  <si>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</si>
  <si>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</si>
  <si>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</si>
  <si>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</si>
  <si>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</si>
  <si>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</si>
  <si>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</si>
  <si>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</si>
  <si>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</si>
  <si>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</si>
  <si>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</si>
  <si>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</si>
  <si>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</si>
  <si>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</si>
  <si>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</si>
  <si>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</si>
  <si>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</si>
  <si>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</si>
  <si>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</si>
  <si>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</si>
  <si>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</si>
  <si>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</si>
  <si>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</si>
  <si>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</si>
  <si>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</si>
  <si>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</si>
  <si>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</si>
  <si>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</si>
  <si>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</si>
  <si>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</si>
  <si>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</si>
  <si>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</si>
  <si>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</si>
  <si>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</si>
  <si>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</si>
  <si>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</si>
  <si>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</si>
  <si>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</si>
  <si>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</si>
  <si>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</si>
  <si>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</si>
  <si>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</si>
  <si>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</si>
  <si>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</si>
  <si>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</si>
  <si>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</si>
  <si>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</si>
  <si>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</si>
  <si>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</si>
  <si>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</si>
  <si>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</si>
  <si>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</si>
  <si>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</si>
  <si>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</si>
  <si>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</si>
  <si>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</si>
  <si>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</si>
  <si>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</si>
  <si>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</si>
  <si>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</si>
  <si>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</si>
  <si>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</si>
  <si>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</si>
  <si>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</si>
  <si>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</si>
  <si>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</si>
  <si>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</si>
  <si>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</si>
  <si>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</si>
  <si>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</si>
  <si>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</si>
  <si>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</si>
  <si>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</si>
  <si>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</si>
  <si>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</si>
  <si>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</si>
  <si>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</si>
  <si>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</si>
  <si>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</si>
  <si>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</si>
  <si>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</si>
  <si>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</si>
  <si>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</si>
  <si>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</si>
  <si>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</si>
  <si>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</si>
  <si>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</si>
  <si>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</si>
  <si>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</si>
  <si>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</si>
  <si>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</si>
  <si>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</si>
  <si>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</si>
  <si>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</si>
  <si>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</si>
  <si>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</si>
  <si>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</si>
  <si>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</si>
  <si>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</si>
  <si>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</si>
  <si>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</si>
  <si>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</si>
  <si>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</si>
  <si>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</si>
  <si>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</si>
  <si>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</si>
  <si>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</si>
  <si>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</si>
  <si>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</si>
  <si>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</si>
  <si>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</si>
  <si>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</si>
  <si>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</si>
  <si>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</si>
  <si>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</si>
  <si>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</si>
  <si>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</si>
  <si>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</si>
  <si>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</si>
  <si>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</si>
  <si>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</si>
  <si>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</si>
  <si>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</si>
  <si>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</si>
  <si>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</si>
  <si>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</si>
  <si>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</si>
  <si>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</si>
  <si>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</si>
  <si>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</si>
  <si>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</si>
  <si>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</si>
  <si>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</si>
  <si>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</si>
  <si>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</si>
  <si>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</si>
  <si>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</si>
  <si>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</si>
  <si>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</si>
  <si>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</si>
  <si>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</si>
  <si>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</si>
  <si>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</si>
  <si>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</si>
  <si>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</si>
  <si>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</si>
  <si>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</si>
  <si>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</si>
  <si>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</si>
  <si>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</si>
  <si>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</si>
  <si>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</si>
  <si>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</si>
  <si>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</si>
  <si>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</si>
  <si>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</si>
  <si>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</si>
  <si>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</si>
  <si>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</si>
  <si>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</si>
  <si>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</si>
  <si>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</si>
  <si>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</si>
  <si>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</si>
  <si>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</si>
  <si>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</si>
  <si>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</si>
  <si>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</si>
  <si>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</si>
  <si>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</si>
  <si>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</si>
  <si>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</si>
  <si>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</si>
  <si>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</si>
  <si>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</si>
  <si>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</si>
  <si>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</si>
  <si>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</si>
  <si>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</si>
  <si>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</si>
  <si>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</si>
  <si>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</si>
  <si>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</si>
  <si>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</si>
  <si>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</si>
  <si>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</si>
  <si>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</si>
  <si>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</si>
  <si>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</si>
  <si>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</si>
  <si>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</si>
  <si>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</si>
  <si>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</si>
  <si>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</si>
  <si>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</si>
  <si>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</si>
  <si>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</si>
  <si>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</si>
  <si>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</si>
  <si>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</si>
  <si>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</si>
  <si>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</si>
  <si>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</si>
  <si>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</si>
  <si>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</si>
  <si>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</si>
  <si>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</si>
  <si>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</si>
  <si>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</si>
  <si>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</si>
  <si>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</si>
  <si>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</si>
  <si>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</si>
  <si>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</si>
  <si>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</si>
  <si>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</si>
  <si>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</si>
  <si>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</si>
  <si>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</si>
  <si>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</si>
  <si>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</si>
  <si>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</si>
  <si>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</si>
  <si>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</si>
  <si>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</si>
  <si>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</si>
  <si>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</si>
  <si>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</si>
  <si>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</si>
  <si>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</si>
  <si>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</si>
  <si>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</si>
  <si>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</si>
  <si>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</si>
  <si>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</si>
  <si>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</si>
  <si>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</si>
  <si>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</si>
  <si>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</si>
  <si>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</si>
  <si>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</si>
  <si>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</si>
  <si>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</si>
  <si>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</si>
  <si>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</si>
  <si>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</si>
  <si>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</si>
  <si>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</si>
  <si>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</si>
  <si>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</si>
  <si>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</si>
  <si>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</si>
  <si>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</si>
  <si>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</si>
  <si>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</si>
  <si>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</si>
  <si>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</si>
  <si>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</si>
  <si>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</si>
  <si>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</si>
  <si>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</si>
  <si>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</si>
  <si>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</si>
  <si>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</si>
  <si>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</si>
  <si>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</si>
  <si>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</si>
  <si>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</si>
  <si>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</si>
  <si>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</si>
  <si>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</si>
  <si>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</si>
  <si>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</si>
  <si>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</si>
  <si>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</si>
  <si>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</si>
  <si>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</si>
  <si>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</si>
  <si>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</si>
  <si>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</si>
  <si>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</si>
  <si>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</si>
  <si>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</si>
  <si>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</si>
  <si>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</si>
  <si>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</si>
  <si>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</si>
  <si>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</si>
  <si>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</si>
  <si>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</si>
  <si>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</si>
  <si>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</si>
  <si>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</si>
  <si>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</si>
  <si>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</si>
  <si>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</si>
  <si>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</si>
  <si>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</si>
  <si>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</si>
  <si>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</si>
  <si>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</si>
  <si>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</si>
  <si>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</si>
  <si>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</si>
  <si>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</si>
  <si>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</si>
  <si>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</si>
  <si>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</si>
  <si>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</si>
  <si>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</si>
  <si>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</si>
  <si>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</si>
  <si>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</si>
  <si>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</si>
  <si>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</si>
  <si>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</si>
  <si>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</si>
  <si>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</si>
  <si>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</si>
  <si>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</si>
  <si>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</si>
  <si>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</si>
  <si>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</si>
  <si>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</si>
  <si>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</si>
  <si>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</si>
  <si>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</si>
  <si>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</si>
  <si>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</si>
  <si>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</si>
  <si>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</si>
  <si>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</si>
  <si>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</si>
  <si>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</si>
  <si>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</si>
  <si>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</si>
  <si>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</si>
  <si>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</si>
  <si>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</si>
  <si>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</si>
  <si>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</si>
  <si>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</si>
  <si>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</si>
  <si>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</si>
  <si>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</si>
  <si>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</si>
  <si>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</si>
  <si>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</si>
  <si>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</si>
  <si>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</si>
  <si>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</si>
  <si>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</si>
  <si>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</si>
  <si>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</si>
  <si>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</si>
  <si>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</si>
  <si>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</si>
  <si>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</si>
  <si>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</si>
  <si>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</si>
  <si>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</si>
  <si>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</si>
  <si>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</si>
  <si>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</si>
  <si>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</si>
  <si>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</si>
  <si>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</si>
  <si>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</si>
  <si>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</si>
  <si>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</si>
  <si>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</si>
  <si>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</si>
  <si>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</si>
  <si>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</si>
  <si>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</si>
  <si>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</si>
  <si>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</si>
  <si>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</si>
  <si>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</si>
  <si>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</si>
  <si>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</si>
  <si>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</si>
  <si>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</si>
  <si>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</si>
  <si>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</si>
  <si>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</si>
  <si>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</si>
  <si>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</si>
  <si>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</si>
  <si>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</si>
  <si>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</si>
  <si>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</si>
  <si>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</si>
  <si>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</si>
  <si>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</si>
  <si>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</si>
  <si>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</si>
  <si>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</si>
  <si>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</si>
  <si>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</si>
  <si>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</si>
  <si>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</si>
  <si>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</si>
  <si>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</si>
  <si>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</si>
  <si>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</si>
  <si>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</si>
  <si>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</si>
  <si>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</si>
  <si>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</si>
  <si>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</si>
  <si>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</si>
  <si>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</si>
  <si>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</si>
  <si>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</si>
  <si>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</si>
  <si>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</si>
  <si>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</si>
  <si>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</si>
  <si>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</si>
  <si>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</si>
  <si>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</si>
  <si>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</si>
  <si>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</si>
  <si>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</si>
  <si>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</si>
  <si>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</si>
  <si>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</si>
  <si>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</si>
  <si>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</si>
  <si>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</si>
  <si>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</si>
  <si>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</si>
  <si>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</si>
  <si>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</si>
  <si>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</si>
  <si>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</si>
  <si>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</si>
  <si>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</si>
  <si>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</si>
  <si>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</si>
  <si>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</si>
  <si>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</si>
  <si>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</si>
  <si>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</si>
  <si>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</si>
  <si>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</si>
  <si>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</si>
  <si>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</si>
  <si>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</si>
  <si>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</si>
  <si>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</si>
  <si>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</si>
  <si>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</si>
  <si>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</si>
  <si>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</si>
  <si>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</si>
  <si>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</si>
  <si>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</si>
  <si>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</si>
  <si>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</si>
  <si>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</si>
  <si>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</si>
  <si>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</si>
  <si>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</si>
  <si>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</si>
  <si>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</si>
  <si>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</si>
  <si>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</si>
  <si>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</si>
  <si>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</si>
  <si>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</si>
  <si>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</si>
  <si>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</si>
  <si>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</si>
  <si>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</si>
  <si>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</si>
  <si>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</si>
  <si>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</si>
  <si>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</si>
  <si>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</si>
  <si>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</si>
  <si>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</si>
  <si>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</si>
  <si>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</si>
  <si>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</si>
  <si>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</si>
  <si>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</si>
  <si>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</si>
  <si>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</si>
  <si>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</si>
  <si>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</si>
  <si>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</si>
  <si>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</si>
  <si>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</si>
  <si>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</si>
  <si>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</si>
  <si>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</si>
  <si>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</si>
  <si>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</si>
  <si>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</si>
  <si>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</si>
  <si>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</si>
  <si>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</si>
  <si>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</si>
  <si>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</si>
  <si>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</si>
  <si>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</si>
  <si>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</si>
  <si>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</si>
  <si>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</si>
  <si>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</si>
  <si>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</si>
  <si>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</si>
  <si>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</si>
  <si>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</si>
  <si>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</si>
  <si>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</si>
  <si>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</si>
  <si>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</si>
  <si>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</si>
  <si>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</si>
  <si>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</si>
  <si>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</si>
  <si>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</si>
  <si>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</si>
  <si>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</si>
  <si>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</si>
  <si>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</si>
  <si>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</si>
  <si>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</si>
  <si>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</si>
  <si>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</si>
  <si>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</si>
  <si>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</si>
  <si>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</si>
  <si>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</si>
  <si>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</si>
  <si>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</si>
  <si>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</si>
  <si>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</si>
  <si>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</si>
  <si>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</si>
  <si>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</si>
  <si>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</si>
  <si>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</si>
  <si>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</si>
  <si>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</si>
  <si>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</si>
  <si>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</si>
  <si>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</si>
  <si>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</si>
  <si>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</si>
  <si>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</si>
  <si>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</si>
  <si>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</si>
  <si>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</si>
  <si>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</si>
  <si>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</si>
  <si>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</si>
  <si>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</si>
  <si>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</si>
  <si>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</si>
  <si>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</si>
  <si>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</si>
  <si>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</si>
  <si>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</si>
  <si>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</si>
  <si>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</si>
  <si>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</si>
  <si>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</si>
  <si>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</si>
  <si>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</si>
  <si>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</si>
  <si>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</si>
  <si>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</si>
  <si>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</si>
  <si>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</si>
  <si>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</si>
  <si>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</si>
  <si>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</si>
  <si>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</si>
  <si>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</si>
  <si>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</si>
  <si>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</si>
  <si>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</si>
  <si>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</si>
  <si>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</si>
  <si>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</si>
  <si>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</si>
  <si>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</si>
  <si>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</si>
  <si>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</si>
  <si>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</si>
  <si>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</si>
  <si>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</si>
  <si>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</si>
  <si>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</si>
  <si>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</si>
  <si>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</si>
  <si>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</si>
  <si>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</si>
  <si>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</si>
  <si>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</si>
  <si>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</si>
  <si>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</si>
  <si>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</si>
  <si>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</si>
  <si>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</si>
  <si>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</si>
  <si>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</si>
  <si>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</si>
  <si>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</si>
  <si>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</si>
  <si>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</si>
  <si>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</si>
  <si>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</si>
  <si>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</si>
  <si>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</si>
  <si>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</si>
  <si>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</si>
  <si>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</si>
  <si>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</si>
  <si>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</si>
  <si>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</si>
  <si>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</si>
  <si>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</si>
  <si>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</si>
  <si>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</si>
  <si>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</si>
  <si>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</si>
  <si>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</si>
  <si>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</si>
  <si>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</si>
  <si>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</si>
  <si>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</si>
  <si>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</si>
  <si>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</si>
  <si>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</si>
  <si>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</si>
  <si>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</si>
  <si>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</si>
  <si>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</si>
  <si>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</si>
  <si>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</si>
  <si>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</si>
  <si>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</si>
  <si>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</si>
  <si>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</si>
  <si>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</si>
  <si>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</si>
  <si>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</si>
  <si>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</si>
  <si>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</si>
  <si>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</si>
  <si>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</si>
  <si>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</si>
  <si>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</si>
  <si>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</si>
  <si>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</si>
  <si>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</si>
  <si>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</si>
  <si>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</si>
  <si>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</si>
  <si>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</si>
  <si>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</si>
  <si>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</si>
  <si>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</si>
  <si>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</si>
  <si>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</si>
  <si>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</si>
  <si>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</si>
  <si>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</si>
  <si>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</si>
  <si>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</si>
  <si>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</si>
  <si>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</si>
  <si>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</si>
  <si>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</si>
  <si>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</si>
  <si>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</si>
  <si>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</si>
  <si>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</si>
  <si>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</si>
  <si>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</si>
  <si>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</si>
  <si>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</si>
  <si>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</si>
  <si>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</si>
  <si>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</si>
  <si>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</si>
  <si>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</si>
  <si>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</si>
  <si>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</si>
  <si>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</si>
  <si>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</si>
  <si>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</si>
  <si>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</si>
  <si>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</si>
  <si>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</si>
  <si>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</si>
  <si>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</si>
  <si>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</si>
  <si>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</si>
  <si>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</si>
  <si>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</si>
  <si>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</si>
  <si>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</si>
  <si>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</si>
  <si>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</si>
  <si>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</si>
  <si>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</si>
  <si>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</si>
  <si>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</si>
  <si>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</si>
  <si>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</si>
  <si>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</si>
  <si>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</si>
  <si>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</si>
  <si>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</si>
  <si>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</si>
  <si>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</si>
  <si>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</si>
  <si>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</si>
  <si>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</si>
  <si>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</si>
  <si>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</si>
  <si>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</si>
  <si>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</si>
  <si>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</si>
  <si>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</si>
  <si>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</si>
  <si>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</si>
  <si>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</si>
  <si>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</si>
  <si>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</si>
  <si>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</si>
  <si>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</si>
  <si>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</si>
  <si>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</si>
  <si>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</si>
  <si>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</si>
  <si>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</si>
  <si>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</si>
  <si>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</si>
  <si>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</si>
  <si>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</si>
  <si>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</si>
  <si>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</si>
  <si>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</si>
  <si>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</si>
  <si>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</si>
  <si>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</si>
  <si>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</si>
  <si>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</si>
  <si>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</si>
  <si>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</si>
  <si>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</si>
  <si>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</si>
  <si>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</si>
  <si>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</si>
  <si>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</si>
  <si>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</si>
  <si>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</si>
  <si>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</si>
  <si>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</si>
  <si>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</si>
  <si>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</si>
  <si>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</si>
  <si>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</si>
  <si>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</si>
  <si>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</si>
  <si>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</si>
  <si>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</si>
  <si>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</si>
  <si>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</si>
  <si>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</si>
  <si>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</si>
  <si>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</si>
  <si>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</si>
  <si>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</si>
  <si>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</si>
  <si>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</si>
  <si>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</si>
  <si>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</si>
  <si>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</si>
  <si>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</si>
  <si>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</si>
  <si>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</si>
  <si>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</si>
  <si>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</si>
  <si>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</si>
  <si>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</si>
  <si>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</si>
  <si>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</si>
  <si>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</si>
  <si>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</si>
  <si>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</si>
  <si>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</si>
  <si>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</si>
  <si>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</si>
  <si>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</si>
  <si>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</si>
  <si>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</si>
  <si>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</si>
  <si>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</si>
  <si>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</si>
  <si>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</si>
  <si>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</si>
  <si>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</si>
  <si>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</si>
  <si>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</si>
  <si>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</si>
  <si>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</si>
  <si>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</si>
  <si>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</si>
  <si>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</si>
  <si>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</si>
  <si>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</si>
  <si>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</si>
  <si>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</si>
  <si>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</si>
  <si>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</si>
  <si>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</si>
  <si>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</si>
  <si>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</si>
  <si>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</si>
  <si>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</si>
  <si>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</si>
  <si>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</si>
  <si>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</si>
  <si>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</si>
  <si>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</si>
  <si>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</si>
  <si>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</si>
  <si>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</si>
  <si>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</si>
  <si>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</si>
  <si>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</si>
  <si>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</si>
  <si>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</si>
  <si>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</si>
  <si>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</si>
  <si>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</si>
  <si>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</si>
  <si>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</si>
  <si>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</si>
  <si>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</si>
  <si>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</si>
  <si>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</si>
  <si>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</si>
  <si>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</si>
  <si>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</si>
  <si>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</si>
  <si>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</si>
  <si>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</si>
  <si>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</si>
  <si>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</si>
  <si>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</si>
  <si>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</si>
  <si>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</si>
  <si>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</si>
  <si>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</si>
  <si>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</si>
  <si>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</si>
  <si>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</si>
  <si>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</si>
  <si>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</si>
  <si>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</si>
  <si>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</si>
  <si>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</si>
  <si>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</si>
  <si>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</si>
  <si>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</si>
  <si>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</si>
  <si>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</si>
  <si>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</si>
  <si>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</si>
  <si>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</si>
  <si>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</si>
  <si>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</si>
  <si>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</si>
  <si>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</si>
  <si>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</si>
  <si>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</si>
  <si>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</si>
  <si>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</si>
  <si>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</si>
  <si>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</si>
  <si>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</si>
  <si>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</si>
  <si>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</si>
  <si>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</si>
  <si>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</si>
  <si>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</si>
  <si>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</si>
  <si>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</si>
  <si>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</si>
  <si>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</si>
  <si>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</si>
  <si>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</si>
  <si>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</si>
  <si>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</si>
  <si>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</si>
  <si>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</si>
  <si>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</si>
  <si>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</si>
  <si>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</si>
  <si>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</si>
  <si>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</si>
  <si>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</si>
  <si>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</si>
  <si>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</si>
  <si>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</si>
  <si>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</si>
  <si>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</si>
  <si>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</si>
  <si>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</si>
  <si>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</si>
  <si>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</si>
  <si>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</si>
  <si>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</si>
  <si>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</si>
  <si>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</si>
  <si>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</si>
  <si>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</si>
  <si>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</si>
  <si>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</si>
  <si>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</si>
  <si>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</si>
  <si>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</si>
  <si>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</si>
  <si>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</si>
  <si>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</si>
  <si>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</si>
  <si>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</si>
  <si>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</si>
  <si>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</si>
  <si>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</si>
  <si>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</si>
  <si>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</si>
  <si>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</si>
  <si>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</si>
  <si>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</si>
  <si>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</si>
  <si>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</si>
  <si>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</si>
  <si>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</si>
  <si>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</si>
  <si>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</si>
  <si>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</si>
  <si>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</si>
  <si>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</si>
  <si>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</si>
  <si>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</si>
  <si>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</si>
  <si>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</si>
  <si>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</si>
  <si>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</si>
  <si>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</si>
  <si>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</si>
  <si>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</si>
  <si>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</si>
  <si>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</si>
  <si>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</si>
  <si>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</si>
  <si>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</si>
  <si>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</si>
  <si>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</si>
  <si>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</si>
  <si>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</si>
  <si>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</si>
  <si>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</si>
  <si>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</si>
  <si>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</si>
  <si>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</si>
  <si>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</si>
  <si>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</si>
  <si>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</si>
  <si>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</si>
  <si>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</si>
  <si>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</si>
  <si>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</si>
  <si>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</si>
  <si>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</si>
  <si>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</si>
  <si>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</si>
  <si>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</si>
  <si>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</si>
  <si>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</si>
  <si>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</si>
  <si>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</si>
  <si>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</si>
  <si>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</si>
  <si>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</si>
  <si>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</si>
  <si>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</si>
  <si>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</si>
  <si>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</si>
  <si>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</si>
  <si>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</si>
  <si>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</si>
  <si>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</si>
  <si>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</si>
  <si>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</si>
  <si>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</si>
  <si>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</si>
  <si>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</si>
  <si>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</si>
  <si>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</si>
  <si>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</si>
  <si>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</si>
  <si>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</si>
  <si>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</si>
  <si>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</si>
  <si>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</si>
  <si>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</si>
  <si>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</si>
  <si>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</si>
  <si>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</si>
  <si>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</si>
  <si>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</si>
  <si>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</si>
  <si>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</si>
  <si>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</si>
  <si>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</si>
  <si>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</si>
  <si>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</si>
  <si>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</si>
  <si>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</si>
  <si>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</si>
  <si>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</si>
  <si>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</si>
  <si>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</si>
  <si>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</si>
  <si>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</si>
  <si>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</si>
  <si>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</si>
  <si>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</si>
  <si>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</si>
  <si>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</si>
  <si>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</si>
  <si>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</si>
  <si>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</si>
  <si>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</si>
  <si>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</si>
  <si>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</si>
  <si>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</si>
  <si>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</si>
  <si>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</si>
  <si>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</si>
  <si>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</si>
  <si>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</si>
  <si>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</si>
  <si>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</si>
  <si>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</si>
  <si>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</si>
  <si>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</si>
  <si>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</si>
  <si>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</si>
  <si>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</si>
  <si>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</si>
  <si>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</si>
  <si>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</si>
  <si>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</si>
  <si>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</si>
  <si>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</si>
  <si>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</si>
  <si>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</si>
  <si>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</si>
  <si>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</si>
  <si>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</si>
  <si>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</si>
  <si>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</si>
  <si>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</si>
  <si>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</si>
  <si>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</si>
  <si>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</si>
  <si>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</si>
  <si>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</si>
  <si>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</si>
  <si>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</si>
  <si>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</si>
  <si>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</si>
  <si>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</si>
  <si>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</si>
  <si>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</si>
  <si>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</si>
  <si>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</si>
  <si>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</si>
  <si>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</si>
  <si>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</si>
  <si>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</si>
  <si>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</si>
  <si>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</si>
  <si>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</si>
  <si>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</si>
  <si>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</si>
  <si>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</si>
  <si>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</si>
  <si>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</si>
  <si>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</si>
  <si>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</si>
  <si>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</si>
  <si>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</si>
  <si>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</si>
  <si>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</si>
  <si>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</si>
  <si>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</si>
  <si>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</si>
  <si>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</si>
  <si>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</si>
  <si>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</si>
  <si>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</si>
  <si>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</si>
  <si>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</si>
  <si>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</si>
  <si>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</si>
  <si>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</si>
  <si>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</si>
  <si>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</si>
  <si>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</si>
  <si>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</si>
  <si>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</si>
  <si>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</si>
  <si>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</si>
  <si>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</si>
  <si>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</si>
  <si>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</si>
  <si>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</si>
  <si>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</si>
  <si>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</si>
  <si>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</si>
  <si>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</si>
  <si>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</si>
  <si>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</si>
  <si>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</si>
  <si>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</si>
  <si>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</si>
  <si>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</si>
  <si>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</si>
  <si>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</si>
  <si>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</si>
  <si>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</si>
  <si>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</si>
  <si>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</si>
  <si>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</si>
  <si>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</si>
  <si>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</si>
  <si>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</si>
  <si>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</si>
  <si>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</si>
  <si>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</si>
  <si>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</si>
  <si>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</si>
  <si>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</si>
  <si>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</si>
  <si>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</si>
  <si>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</si>
  <si>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</si>
  <si>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</si>
  <si>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</si>
  <si>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</si>
  <si>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</si>
  <si>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</si>
  <si>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</si>
  <si>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</si>
  <si>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</si>
  <si>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</si>
  <si>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</si>
  <si>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</si>
  <si>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</si>
  <si>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</si>
  <si>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</si>
  <si>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</si>
  <si>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</si>
  <si>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</si>
  <si>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</si>
  <si>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</si>
  <si>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</si>
  <si>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</si>
  <si>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</si>
  <si>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</si>
  <si>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</si>
  <si>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</si>
  <si>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</si>
  <si>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</si>
  <si>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</si>
  <si>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</si>
  <si>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</si>
  <si>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</si>
  <si>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</si>
  <si>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</si>
  <si>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</si>
  <si>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</si>
  <si>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</si>
  <si>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</si>
  <si>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</si>
  <si>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</si>
  <si>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</si>
  <si>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</si>
  <si>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</si>
  <si>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</si>
  <si>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</si>
  <si>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</si>
  <si>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</si>
  <si>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</si>
  <si>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</si>
  <si>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</si>
  <si>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</si>
  <si>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</si>
  <si>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</si>
  <si>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</si>
  <si>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</si>
  <si>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</si>
  <si>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</si>
  <si>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</si>
  <si>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</si>
  <si>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</si>
  <si>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</si>
  <si>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</si>
  <si>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</si>
  <si>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</si>
  <si>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</si>
  <si>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</si>
  <si>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</si>
  <si>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</si>
  <si>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</si>
  <si>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</si>
  <si>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</si>
  <si>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</si>
  <si>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</si>
  <si>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</si>
  <si>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</si>
  <si>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</si>
  <si>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</si>
  <si>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</si>
  <si>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</si>
  <si>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</si>
  <si>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</si>
  <si>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</si>
  <si>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</si>
  <si>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</si>
  <si>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</si>
  <si>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</si>
  <si>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</si>
  <si>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</si>
  <si>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</si>
  <si>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</si>
  <si>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</si>
  <si>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</si>
  <si>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</si>
  <si>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</si>
  <si>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</si>
  <si>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</si>
  <si>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</si>
  <si>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</si>
  <si>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</si>
  <si>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</si>
  <si>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</si>
  <si>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</si>
  <si>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</si>
  <si>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</si>
  <si>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</si>
  <si>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</si>
  <si>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</si>
  <si>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</si>
  <si>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</si>
  <si>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</si>
  <si>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</si>
  <si>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</si>
  <si>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</si>
  <si>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</si>
  <si>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</si>
  <si>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</si>
  <si>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</si>
  <si>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</si>
  <si>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</si>
  <si>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</si>
  <si>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</si>
  <si>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</si>
  <si>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</si>
  <si>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</si>
  <si>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</si>
  <si>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</si>
  <si>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</si>
  <si>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</si>
  <si>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</si>
  <si>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</si>
  <si>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</si>
  <si>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</si>
  <si>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</si>
  <si>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</si>
  <si>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</si>
  <si>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</si>
  <si>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</si>
  <si>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</si>
  <si>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</si>
  <si>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</si>
  <si>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</si>
  <si>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</si>
  <si>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</si>
  <si>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</si>
  <si>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</si>
  <si>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</si>
  <si>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</si>
  <si>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</si>
  <si>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</si>
  <si>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</si>
  <si>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</si>
  <si>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</si>
  <si>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</si>
  <si>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</si>
  <si>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</si>
  <si>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</si>
  <si>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</si>
  <si>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</si>
  <si>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</si>
  <si>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</si>
  <si>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</si>
  <si>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</si>
  <si>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</si>
  <si>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</si>
  <si>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</si>
  <si>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</si>
  <si>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</si>
  <si>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</si>
  <si>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</si>
  <si>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</si>
  <si>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</si>
  <si>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</si>
  <si>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</si>
  <si>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</si>
  <si>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</si>
  <si>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</si>
  <si>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</si>
  <si>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</si>
  <si>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</si>
  <si>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</si>
  <si>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</si>
  <si>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</si>
  <si>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</si>
  <si>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</si>
  <si>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</si>
  <si>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</si>
  <si>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</si>
  <si>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</si>
  <si>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</si>
  <si>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</si>
  <si>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</si>
  <si>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</si>
  <si>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</si>
  <si>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</si>
  <si>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</si>
  <si>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</si>
  <si>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</si>
  <si>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</si>
  <si>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</si>
  <si>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</si>
  <si>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</si>
  <si>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</si>
  <si>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</si>
  <si>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</si>
  <si>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</si>
  <si>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</si>
  <si>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</si>
  <si>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</si>
  <si>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</si>
  <si>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</si>
  <si>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</si>
  <si>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</si>
  <si>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</si>
  <si>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</si>
  <si>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</si>
  <si>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</si>
  <si>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</si>
  <si>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</si>
  <si>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</si>
  <si>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</si>
  <si>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</si>
  <si>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</si>
  <si>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</si>
  <si>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</si>
  <si>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</si>
  <si>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</si>
  <si>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</si>
  <si>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</si>
  <si>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</si>
  <si>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</si>
  <si>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</si>
  <si>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</si>
  <si>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</si>
  <si>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</si>
  <si>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</si>
  <si>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</si>
  <si>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</si>
  <si>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</si>
  <si>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</si>
  <si>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</si>
  <si>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</si>
  <si>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</si>
  <si>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</si>
  <si>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</si>
  <si>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</si>
  <si>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</si>
  <si>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</si>
  <si>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</si>
  <si>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</si>
  <si>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</si>
  <si>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</si>
  <si>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</si>
  <si>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</si>
  <si>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</si>
  <si>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</si>
  <si>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</si>
  <si>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</si>
  <si>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</si>
  <si>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</si>
  <si>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</si>
  <si>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</si>
  <si>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</si>
  <si>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</si>
  <si>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</si>
  <si>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</si>
  <si>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</si>
  <si>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</si>
  <si>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</si>
  <si>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</si>
  <si>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</si>
  <si>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</si>
  <si>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</si>
  <si>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</si>
  <si>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</si>
  <si>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</si>
  <si>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</si>
  <si>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</si>
  <si>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</si>
  <si>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</si>
  <si>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</si>
  <si>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</si>
  <si>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</si>
  <si>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</si>
  <si>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</si>
  <si>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</si>
  <si>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</si>
  <si>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</si>
  <si>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</si>
  <si>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</si>
  <si>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</si>
  <si>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</si>
  <si>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</si>
  <si>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</si>
  <si>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</si>
  <si>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</si>
  <si>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</si>
  <si>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</si>
  <si>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</si>
  <si>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</si>
  <si>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</si>
  <si>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</si>
  <si>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</si>
  <si>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</si>
  <si>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</si>
  <si>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</si>
  <si>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</si>
  <si>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</si>
  <si>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</si>
  <si>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</si>
  <si>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</si>
  <si>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</si>
  <si>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</si>
  <si>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</si>
  <si>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</si>
  <si>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</si>
  <si>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</si>
  <si>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</si>
  <si>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</si>
  <si>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</si>
  <si>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</si>
  <si>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</si>
  <si>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</si>
  <si>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</si>
  <si>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</si>
  <si>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</si>
  <si>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</si>
  <si>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</si>
  <si>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</si>
  <si>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</si>
  <si>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</si>
  <si>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</si>
  <si>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</si>
  <si>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</si>
  <si>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</si>
  <si>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</si>
  <si>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</si>
  <si>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</si>
  <si>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</si>
  <si>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</si>
  <si>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</si>
  <si>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</si>
  <si>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</si>
  <si>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</si>
  <si>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</si>
  <si>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</si>
  <si>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</si>
  <si>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</si>
  <si>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</si>
  <si>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</si>
  <si>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</si>
  <si>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</si>
  <si>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</si>
  <si>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</si>
  <si>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</si>
  <si>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</si>
  <si>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</si>
  <si>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</si>
  <si>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</si>
  <si>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</si>
  <si>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</si>
  <si>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</si>
  <si>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</si>
  <si>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</si>
  <si>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</si>
  <si>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</si>
  <si>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</si>
  <si>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</si>
  <si>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</si>
  <si>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</si>
  <si>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</si>
  <si>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</si>
  <si>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</si>
  <si>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</si>
  <si>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</si>
  <si>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</si>
  <si>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</si>
  <si>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</si>
  <si>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</si>
  <si>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</si>
  <si>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</si>
  <si>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</si>
  <si>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</si>
  <si>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</si>
  <si>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</si>
  <si>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</si>
  <si>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</si>
  <si>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</si>
  <si>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</si>
  <si>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</si>
  <si>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</si>
  <si>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</si>
  <si>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</si>
  <si>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</si>
  <si>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</si>
  <si>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</si>
  <si>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</si>
  <si>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</si>
  <si>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</si>
  <si>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</si>
  <si>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</si>
  <si>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</si>
  <si>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</si>
  <si>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</si>
  <si>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</si>
  <si>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</si>
  <si>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</si>
  <si>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</si>
  <si>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</si>
  <si>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</si>
  <si>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</si>
  <si>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</si>
  <si>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</si>
  <si>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</si>
  <si>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</si>
  <si>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</si>
  <si>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</si>
  <si>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</si>
  <si>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</si>
  <si>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</si>
  <si>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</si>
  <si>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</si>
  <si>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</si>
  <si>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</si>
  <si>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</si>
  <si>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</si>
  <si>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</si>
  <si>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</si>
  <si>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</si>
  <si>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</si>
  <si>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</si>
  <si>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</si>
  <si>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</si>
  <si>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</si>
  <si>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</si>
  <si>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</si>
  <si>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</si>
  <si>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</si>
  <si>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</si>
  <si>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</si>
  <si>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</si>
  <si>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</si>
  <si>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</si>
  <si>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</si>
  <si>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</si>
  <si>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</si>
  <si>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</si>
  <si>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</si>
  <si>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</si>
  <si>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</si>
  <si>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</si>
  <si>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</si>
  <si>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</si>
  <si>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</si>
  <si>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</si>
  <si>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</si>
  <si>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</si>
  <si>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</si>
  <si>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</si>
  <si>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</si>
  <si>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</si>
  <si>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</si>
  <si>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</si>
  <si>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</si>
  <si>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</si>
  <si>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</si>
  <si>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</si>
  <si>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</si>
  <si>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</si>
  <si>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</si>
  <si>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</si>
  <si>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</si>
  <si>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</si>
  <si>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</si>
  <si>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</si>
  <si>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</si>
  <si>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</si>
  <si>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</si>
  <si>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</si>
  <si>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</si>
  <si>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</si>
  <si>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</si>
  <si>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</si>
  <si>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</si>
  <si>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</si>
  <si>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</si>
  <si>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</si>
  <si>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</si>
  <si>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</si>
  <si>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</si>
  <si>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</si>
  <si>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</si>
  <si>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</si>
  <si>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</si>
  <si>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</si>
  <si>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</si>
  <si>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</si>
  <si>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</si>
  <si>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</si>
  <si>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</si>
  <si>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</si>
  <si>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</si>
  <si>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</si>
  <si>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</si>
  <si>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</si>
  <si>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</si>
  <si>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</si>
  <si>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</si>
  <si>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</si>
  <si>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</si>
  <si>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</si>
  <si>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</si>
  <si>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</si>
  <si>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</si>
  <si>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</si>
  <si>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</si>
  <si>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</si>
  <si>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</si>
  <si>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</si>
  <si>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</si>
  <si>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</si>
  <si>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</si>
  <si>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</si>
  <si>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</si>
  <si>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</si>
  <si>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</si>
  <si>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</si>
  <si>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</si>
  <si>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</si>
  <si>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</si>
  <si>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</si>
  <si>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</si>
  <si>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</si>
  <si>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</si>
  <si>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</si>
  <si>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</si>
  <si>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</si>
  <si>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</si>
  <si>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</si>
  <si>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</si>
  <si>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</si>
  <si>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</si>
  <si>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</si>
  <si>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</si>
  <si>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</si>
  <si>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</si>
  <si>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</si>
  <si>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</si>
  <si>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</si>
  <si>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</si>
  <si>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</si>
  <si>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</si>
  <si>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</si>
  <si>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</si>
  <si>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</si>
  <si>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</si>
  <si>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</si>
  <si>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</si>
  <si>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</si>
  <si>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</si>
  <si>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</si>
  <si>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</si>
  <si>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</si>
  <si>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</si>
  <si>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</si>
  <si>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</si>
  <si>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</si>
  <si>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</si>
  <si>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</si>
  <si>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</si>
  <si>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</si>
  <si>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</si>
  <si>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</si>
  <si>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</si>
  <si>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</si>
  <si>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</si>
  <si>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</si>
  <si>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</si>
  <si>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</si>
  <si>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</si>
  <si>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</si>
  <si>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</si>
  <si>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</si>
  <si>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</si>
  <si>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</si>
  <si>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</si>
  <si>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</si>
  <si>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</si>
  <si>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</si>
  <si>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</si>
  <si>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</si>
  <si>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</si>
  <si>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</si>
  <si>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</si>
  <si>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</si>
  <si>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</si>
  <si>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</si>
  <si>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</si>
  <si>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</si>
  <si>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</si>
  <si>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</si>
  <si>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</si>
  <si>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</si>
  <si>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</si>
  <si>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</si>
  <si>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</si>
  <si>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</si>
  <si>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</si>
  <si>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</si>
  <si>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</si>
  <si>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</si>
  <si>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</si>
  <si>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</si>
  <si>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</si>
  <si>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</si>
  <si>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</si>
  <si>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</si>
  <si>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</si>
  <si>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</si>
  <si>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</si>
  <si>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</si>
  <si>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</si>
  <si>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</si>
  <si>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</si>
  <si>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</si>
  <si>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</si>
  <si>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</si>
  <si>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</si>
  <si>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</si>
  <si>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</si>
  <si>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</si>
  <si>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</si>
  <si>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</si>
  <si>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</si>
  <si>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</si>
  <si>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</si>
  <si>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</si>
  <si>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</si>
  <si>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</si>
  <si>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</si>
  <si>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</si>
  <si>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</si>
  <si>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</si>
  <si>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</si>
  <si>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</si>
  <si>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</si>
  <si>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</si>
  <si>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</si>
  <si>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</si>
  <si>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</si>
  <si>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</si>
  <si>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</si>
  <si>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</si>
  <si>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</si>
  <si>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</si>
  <si>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</si>
  <si>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</si>
  <si>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</si>
  <si>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</si>
  <si>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</si>
  <si>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</si>
  <si>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</si>
  <si>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</si>
  <si>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</si>
  <si>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</si>
  <si>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</si>
  <si>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</si>
  <si>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</si>
  <si>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</si>
  <si>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</si>
  <si>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</si>
  <si>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</si>
  <si>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</si>
  <si>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</si>
  <si>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</si>
  <si>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</si>
  <si>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</si>
  <si>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</si>
  <si>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</si>
  <si>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</si>
  <si>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</si>
  <si>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</si>
  <si>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</si>
  <si>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</si>
  <si>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</si>
  <si>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</si>
  <si>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</si>
  <si>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</si>
  <si>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</si>
  <si>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</si>
  <si>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</si>
  <si>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</si>
  <si>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</si>
  <si>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</si>
  <si>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</si>
  <si>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</si>
  <si>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</si>
  <si>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</si>
  <si>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</si>
  <si>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</si>
  <si>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</si>
  <si>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</si>
  <si>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</si>
  <si>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</si>
  <si>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</si>
  <si>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</si>
  <si>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</si>
  <si>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</si>
  <si>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</si>
  <si>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</si>
  <si>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</si>
  <si>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</si>
  <si>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</si>
  <si>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</si>
  <si>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</si>
  <si>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</si>
  <si>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</si>
  <si>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</si>
  <si>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</si>
  <si>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</si>
  <si>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</si>
  <si>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</si>
  <si>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</si>
  <si>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</si>
  <si>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</si>
  <si>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</si>
  <si>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</si>
  <si>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</si>
  <si>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</si>
  <si>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</si>
  <si>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</si>
  <si>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</si>
  <si>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</si>
  <si>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</si>
  <si>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</si>
  <si>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</si>
  <si>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</si>
  <si>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</si>
  <si>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</si>
  <si>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</si>
  <si>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</si>
  <si>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</si>
  <si>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</si>
  <si>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</si>
  <si>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</si>
  <si>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</si>
  <si>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</si>
  <si>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</si>
  <si>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</si>
  <si>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</si>
  <si>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</si>
  <si>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</si>
  <si>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</si>
  <si>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</si>
  <si>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</si>
  <si>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</si>
  <si>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</si>
  <si>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</si>
  <si>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</si>
  <si>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</si>
  <si>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</si>
  <si>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</si>
  <si>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</si>
  <si>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</si>
  <si>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</si>
  <si>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</si>
  <si>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</si>
  <si>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</si>
  <si>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</si>
  <si>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</si>
  <si>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</si>
  <si>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</si>
  <si>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</si>
  <si>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</si>
  <si>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</si>
  <si>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</si>
  <si>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</si>
  <si>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</si>
  <si>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</si>
  <si>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</si>
  <si>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</si>
  <si>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</si>
  <si>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</si>
  <si>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</si>
  <si>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</si>
  <si>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</si>
  <si>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</si>
  <si>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</si>
  <si>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</si>
  <si>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</si>
  <si>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</si>
  <si>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</si>
  <si>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</si>
  <si>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</si>
  <si>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</si>
  <si>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</si>
  <si>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</si>
  <si>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</si>
  <si>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</si>
  <si>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</si>
  <si>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</si>
  <si>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</si>
  <si>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</si>
  <si>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</si>
  <si>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</si>
  <si>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</si>
  <si>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</si>
  <si>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</si>
  <si>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</si>
  <si>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</si>
  <si>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</si>
  <si>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</si>
  <si>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</si>
  <si>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</si>
  <si>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</si>
  <si>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</si>
  <si>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</si>
  <si>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</si>
  <si>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</si>
  <si>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</si>
  <si>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</si>
  <si>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</si>
  <si>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</si>
  <si>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</si>
  <si>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</si>
  <si>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</si>
  <si>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</si>
  <si>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</si>
  <si>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</si>
  <si>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</si>
  <si>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</si>
  <si>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</si>
  <si>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</si>
  <si>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</si>
  <si>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</si>
  <si>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</si>
  <si>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</si>
  <si>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</si>
  <si>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</si>
  <si>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</si>
  <si>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</si>
  <si>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</si>
  <si>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</si>
  <si>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</si>
  <si>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</si>
  <si>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</si>
  <si>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</si>
  <si>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</si>
  <si>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</si>
  <si>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</si>
  <si>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</si>
  <si>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</si>
  <si>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</si>
  <si>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</si>
  <si>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</si>
  <si>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</si>
  <si>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</si>
  <si>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</si>
  <si>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</si>
  <si>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</si>
  <si>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</si>
  <si>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</si>
  <si>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</si>
  <si>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</si>
  <si>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</si>
  <si>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</si>
  <si>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</si>
  <si>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</si>
  <si>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</si>
  <si>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</si>
  <si>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</si>
  <si>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</si>
  <si>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</si>
  <si>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</si>
  <si>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</si>
  <si>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</si>
  <si>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</si>
  <si>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</si>
  <si>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</si>
  <si>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</si>
  <si>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</si>
  <si>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</si>
  <si>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</si>
  <si>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</si>
  <si>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</si>
  <si>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</si>
  <si>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</si>
  <si>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</si>
  <si>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</si>
  <si>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</si>
  <si>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</si>
  <si>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</si>
  <si>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</si>
  <si>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</si>
  <si>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</si>
  <si>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</si>
  <si>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</si>
  <si>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</si>
  <si>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</si>
  <si>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</si>
  <si>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</si>
  <si>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</si>
  <si>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</si>
  <si>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</si>
  <si>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</si>
  <si>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</si>
  <si>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</si>
  <si>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</si>
  <si>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</si>
  <si>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</si>
  <si>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</si>
  <si>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</si>
  <si>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</si>
  <si>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</si>
  <si>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</si>
  <si>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</si>
  <si>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</si>
  <si>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</si>
  <si>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</si>
  <si>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</si>
  <si>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</si>
  <si>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</si>
  <si>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</si>
  <si>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</si>
  <si>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</si>
  <si>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</si>
  <si>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</si>
  <si>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</si>
  <si>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</si>
  <si>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</si>
  <si>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</si>
  <si>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</si>
  <si>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</si>
  <si>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</si>
  <si>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</si>
  <si>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</si>
  <si>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</si>
  <si>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</si>
  <si>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</si>
  <si>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</si>
  <si>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</si>
  <si>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</si>
  <si>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</si>
  <si>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</si>
  <si>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</si>
  <si>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</si>
  <si>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</si>
  <si>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</si>
  <si>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</si>
  <si>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</si>
  <si>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</si>
  <si>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</si>
  <si>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</si>
  <si>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</si>
  <si>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</si>
  <si>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</si>
  <si>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</si>
  <si>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</si>
  <si>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</si>
  <si>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</si>
  <si>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</si>
  <si>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</si>
  <si>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</si>
  <si>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</si>
  <si>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</si>
  <si>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</si>
  <si>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</si>
  <si>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</si>
  <si>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</si>
  <si>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</si>
  <si>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</si>
  <si>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</si>
  <si>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</si>
  <si>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</si>
  <si>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</si>
  <si>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</si>
  <si>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</si>
  <si>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</si>
  <si>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</si>
  <si>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</si>
  <si>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</si>
  <si>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</si>
  <si>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</si>
  <si>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</si>
  <si>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</si>
  <si>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</si>
  <si>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</si>
  <si>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</si>
  <si>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</si>
  <si>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</si>
  <si>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</si>
  <si>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</si>
  <si>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</si>
  <si>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</si>
  <si>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</si>
  <si>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</si>
  <si>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</si>
  <si>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</si>
  <si>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</si>
  <si>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</si>
  <si>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</si>
  <si>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</si>
  <si>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</si>
  <si>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</si>
  <si>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</si>
  <si>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</si>
  <si>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</si>
  <si>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</si>
  <si>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</si>
  <si>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</si>
  <si>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</si>
  <si>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</si>
  <si>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</si>
  <si>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</si>
  <si>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</si>
  <si>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</si>
  <si>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</si>
  <si>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</si>
  <si>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</si>
  <si>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</si>
  <si>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</si>
  <si>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</si>
  <si>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</si>
  <si>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</si>
  <si>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</si>
  <si>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</si>
  <si>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</si>
  <si>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</si>
  <si>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</si>
  <si>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</si>
  <si>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</si>
  <si>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</si>
  <si>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</si>
  <si>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</si>
  <si>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</si>
  <si>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</si>
  <si>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</si>
  <si>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</si>
  <si>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</si>
  <si>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</si>
  <si>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</si>
  <si>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</si>
  <si>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</si>
  <si>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</si>
  <si>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</si>
  <si>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</si>
  <si>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</si>
  <si>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</si>
  <si>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</si>
  <si>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</si>
  <si>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</si>
  <si>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</si>
  <si>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</si>
  <si>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</si>
  <si>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</si>
  <si>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</si>
  <si>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</si>
  <si>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</si>
  <si>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</si>
  <si>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</si>
  <si>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</si>
  <si>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</si>
  <si>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</si>
  <si>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</si>
  <si>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</si>
  <si>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</si>
  <si>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</si>
  <si>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</si>
  <si>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</si>
  <si>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</si>
  <si>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</si>
  <si>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</si>
  <si>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</si>
  <si>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</si>
  <si>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</si>
  <si>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</si>
  <si>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</si>
  <si>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</si>
  <si>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</si>
  <si>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</si>
  <si>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</si>
  <si>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</si>
  <si>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</si>
  <si>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</si>
  <si>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</si>
  <si>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</si>
  <si>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</si>
  <si>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</si>
  <si>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</si>
  <si>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</si>
  <si>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</si>
  <si>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</si>
  <si>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</si>
  <si>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</si>
  <si>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</si>
  <si>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</si>
  <si>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</si>
  <si>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</si>
  <si>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</si>
  <si>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</si>
  <si>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</si>
  <si>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</si>
  <si>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</si>
  <si>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</si>
  <si>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</si>
  <si>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</si>
  <si>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</si>
  <si>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</si>
  <si>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</si>
  <si>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</si>
  <si>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</si>
  <si>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</si>
  <si>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</si>
  <si>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</si>
  <si>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</si>
  <si>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</si>
  <si>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</si>
  <si>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</si>
  <si>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</si>
  <si>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</si>
  <si>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</si>
  <si>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</si>
  <si>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</si>
  <si>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</si>
  <si>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</si>
  <si>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</si>
  <si>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</si>
  <si>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</si>
  <si>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</si>
  <si>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</si>
  <si>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</si>
  <si>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</si>
  <si>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</si>
  <si>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</si>
  <si>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</si>
  <si>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</si>
  <si>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</si>
  <si>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</si>
  <si>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</si>
  <si>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</si>
  <si>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</si>
  <si>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</si>
  <si>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</si>
  <si>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</si>
  <si>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</si>
  <si>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</si>
  <si>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</si>
  <si>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</si>
  <si>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</si>
  <si>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</si>
  <si>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</si>
  <si>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</si>
  <si>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</si>
  <si>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</si>
  <si>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</si>
  <si>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</si>
  <si>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</si>
  <si>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</si>
  <si>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</si>
  <si>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</si>
  <si>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</si>
  <si>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</si>
  <si>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</si>
  <si>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</si>
  <si>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</si>
  <si>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</si>
  <si>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</si>
  <si>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</si>
  <si>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</si>
  <si>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</si>
  <si>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</si>
  <si>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</si>
  <si>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</si>
  <si>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</si>
  <si>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</si>
  <si>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</si>
  <si>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</si>
  <si>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</si>
  <si>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</si>
  <si>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</si>
  <si>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</si>
  <si>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</si>
  <si>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</si>
  <si>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</si>
  <si>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</si>
  <si>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</si>
  <si>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</si>
  <si>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</si>
  <si>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</si>
  <si>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</si>
  <si>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</si>
  <si>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</si>
  <si>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</si>
  <si>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</si>
  <si>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</si>
  <si>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</si>
  <si>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</si>
  <si>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</si>
  <si>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</si>
  <si>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</si>
  <si>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</si>
  <si>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</si>
  <si>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</si>
  <si>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</si>
  <si>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</si>
  <si>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</si>
  <si>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</si>
  <si>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</si>
  <si>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</si>
  <si>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</si>
  <si>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</si>
  <si>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</si>
  <si>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</si>
  <si>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</si>
  <si>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</si>
  <si>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</si>
  <si>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</si>
  <si>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</si>
  <si>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</si>
  <si>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</si>
  <si>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</si>
  <si>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</si>
  <si>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</si>
  <si>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</si>
  <si>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</si>
  <si>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</si>
  <si>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</si>
  <si>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</si>
  <si>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</si>
  <si>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</si>
  <si>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</si>
  <si>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</si>
  <si>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</si>
  <si>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</si>
  <si>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</si>
  <si>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</si>
  <si>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</si>
  <si>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</si>
  <si>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</si>
  <si>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</si>
  <si>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</si>
  <si>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</si>
  <si>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</si>
  <si>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</si>
  <si>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</si>
  <si>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</si>
  <si>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</si>
  <si>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</si>
  <si>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</si>
  <si>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</si>
  <si>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</si>
  <si>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</si>
  <si>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</si>
  <si>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</si>
  <si>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</si>
  <si>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</si>
  <si>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</si>
  <si>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</si>
  <si>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</si>
  <si>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</si>
  <si>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</si>
  <si>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</si>
  <si>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</si>
  <si>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</si>
  <si>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</si>
  <si>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</si>
  <si>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</si>
  <si>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</si>
  <si>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</si>
  <si>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</si>
  <si>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</si>
  <si>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</si>
  <si>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</si>
  <si>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</si>
  <si>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</si>
  <si>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</si>
  <si>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</si>
  <si>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</si>
  <si>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</si>
  <si>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</si>
  <si>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</si>
  <si>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</si>
  <si>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</si>
  <si>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</si>
  <si>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</si>
  <si>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</si>
  <si>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</si>
  <si>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</si>
  <si>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</si>
  <si>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</si>
  <si>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</si>
  <si>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</si>
  <si>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</si>
  <si>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</si>
  <si>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</si>
  <si>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</si>
  <si>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</si>
  <si>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</si>
  <si>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</si>
  <si>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</si>
  <si>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</si>
  <si>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</si>
  <si>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</si>
  <si>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</si>
  <si>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</si>
  <si>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</si>
  <si>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</si>
  <si>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</si>
  <si>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</si>
  <si>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</si>
  <si>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</si>
  <si>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</si>
  <si>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</si>
  <si>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</si>
  <si>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</si>
  <si>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</si>
  <si>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</si>
  <si>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</si>
  <si>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</si>
  <si>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</si>
  <si>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</si>
  <si>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</si>
  <si>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</si>
  <si>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</si>
  <si>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</si>
  <si>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</si>
  <si>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</si>
  <si>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</si>
  <si>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</si>
  <si>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</si>
  <si>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</si>
  <si>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</si>
  <si>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</si>
  <si>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</si>
  <si>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</si>
  <si>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</si>
  <si>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</si>
  <si>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</si>
  <si>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</si>
  <si>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</si>
  <si>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</si>
  <si>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</si>
  <si>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</si>
  <si>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</si>
  <si>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</si>
  <si>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</si>
  <si>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</si>
  <si>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</si>
  <si>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</si>
  <si>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</si>
  <si>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</si>
  <si>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</si>
  <si>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</si>
  <si>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</si>
  <si>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</si>
  <si>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</si>
  <si>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</si>
  <si>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</si>
  <si>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</si>
  <si>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</si>
  <si>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</si>
  <si>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</si>
  <si>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</si>
  <si>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</si>
  <si>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</si>
  <si>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</si>
  <si>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</si>
  <si>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</si>
  <si>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</si>
  <si>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</si>
  <si>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</si>
  <si>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</si>
  <si>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</si>
  <si>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</si>
  <si>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</si>
  <si>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</si>
  <si>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</si>
  <si>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</si>
  <si>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</si>
  <si>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</si>
  <si>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</si>
  <si>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</si>
  <si>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</si>
  <si>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</si>
  <si>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</si>
  <si>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</si>
  <si>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</si>
  <si>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</si>
  <si>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</si>
  <si>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</si>
  <si>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</si>
  <si>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</si>
  <si>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</si>
  <si>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</si>
  <si>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</si>
  <si>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</si>
  <si>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</si>
  <si>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</si>
  <si>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</si>
  <si>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</si>
  <si>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</si>
  <si>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</si>
  <si>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</si>
  <si>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</si>
  <si>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</si>
  <si>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</si>
  <si>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</si>
  <si>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</si>
  <si>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</si>
  <si>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</si>
  <si>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</si>
  <si>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</si>
  <si>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</si>
  <si>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</si>
  <si>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</si>
  <si>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</si>
  <si>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</si>
  <si>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</si>
  <si>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</si>
  <si>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</si>
  <si>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</si>
  <si>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</si>
  <si>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</si>
  <si>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</si>
  <si>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</si>
  <si>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</si>
  <si>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</si>
  <si>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</si>
  <si>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</si>
  <si>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</si>
  <si>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</si>
  <si>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</si>
  <si>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</si>
  <si>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</si>
  <si>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</si>
  <si>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</si>
  <si>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</si>
  <si>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</si>
  <si>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</si>
  <si>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</si>
  <si>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</si>
  <si>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</si>
  <si>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</si>
  <si>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</si>
  <si>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</si>
  <si>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</si>
  <si>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</si>
  <si>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</si>
  <si>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</si>
  <si>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</si>
  <si>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</si>
  <si>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</si>
  <si>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</si>
  <si>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</si>
  <si>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</si>
  <si>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</si>
  <si>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</si>
  <si>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</si>
  <si>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</si>
  <si>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</si>
  <si>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</si>
  <si>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</si>
  <si>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</si>
  <si>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</si>
  <si>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</si>
  <si>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</si>
  <si>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</si>
  <si>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</si>
  <si>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</si>
  <si>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</si>
  <si>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</si>
  <si>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</si>
  <si>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</si>
  <si>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</si>
  <si>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</si>
  <si>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</si>
  <si>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</si>
  <si>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</si>
  <si>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</si>
  <si>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</si>
  <si>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</si>
  <si>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</si>
  <si>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</si>
  <si>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</si>
  <si>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</si>
  <si>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</si>
  <si>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</si>
  <si>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</si>
  <si>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</si>
  <si>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</si>
  <si>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</si>
  <si>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</si>
  <si>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</si>
  <si>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</si>
  <si>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</si>
  <si>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</si>
  <si>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</si>
  <si>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</si>
  <si>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</si>
  <si>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</si>
  <si>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</si>
  <si>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</si>
  <si>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</si>
  <si>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</si>
  <si>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</si>
  <si>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</si>
  <si>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</si>
  <si>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</si>
  <si>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</si>
  <si>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</si>
  <si>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</si>
  <si>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</si>
  <si>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</si>
  <si>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</si>
  <si>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</si>
  <si>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</si>
  <si>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</si>
  <si>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</si>
  <si>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</si>
  <si>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</si>
  <si>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</si>
  <si>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</si>
  <si>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</si>
  <si>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</si>
  <si>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</si>
  <si>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</si>
  <si>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</si>
  <si>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</si>
  <si>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</si>
  <si>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</si>
  <si>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</si>
  <si>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</si>
  <si>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</si>
  <si>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</si>
  <si>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</si>
  <si>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</si>
  <si>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</si>
  <si>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</si>
  <si>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</si>
  <si>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</si>
  <si>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</si>
  <si>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</si>
  <si>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</si>
  <si>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</si>
  <si>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</si>
  <si>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</si>
  <si>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</si>
  <si>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</si>
  <si>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</si>
  <si>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</si>
  <si>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</si>
  <si>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</si>
  <si>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</si>
  <si>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</si>
  <si>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</si>
  <si>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</si>
  <si>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</si>
  <si>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</si>
  <si>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</si>
  <si>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</si>
  <si>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</si>
  <si>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</si>
  <si>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</si>
  <si>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</si>
  <si>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</si>
  <si>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</si>
  <si>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</si>
  <si>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</si>
  <si>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</si>
  <si>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</si>
  <si>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</si>
  <si>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</si>
  <si>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</si>
  <si>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</si>
  <si>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</si>
  <si>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</si>
  <si>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</si>
  <si>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</si>
  <si>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</si>
  <si>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</si>
  <si>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</si>
  <si>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</si>
  <si>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</si>
  <si>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</si>
  <si>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</si>
  <si>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</si>
  <si>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</si>
  <si>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</si>
  <si>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</si>
  <si>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</si>
  <si>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</si>
  <si>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</si>
  <si>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</si>
  <si>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</si>
  <si>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</si>
  <si>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</si>
  <si>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</si>
  <si>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</si>
  <si>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</si>
  <si>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</si>
  <si>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</si>
  <si>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</si>
  <si>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</si>
  <si>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</si>
  <si>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</si>
  <si>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</si>
  <si>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</si>
  <si>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</si>
  <si>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</si>
  <si>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</si>
  <si>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</si>
  <si>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</si>
  <si>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</si>
  <si>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</si>
  <si>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</si>
  <si>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</si>
  <si>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</si>
  <si>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</si>
  <si>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</si>
  <si>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</si>
  <si>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</si>
  <si>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</si>
  <si>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</si>
  <si>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</si>
  <si>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</si>
  <si>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</si>
  <si>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</si>
  <si>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</si>
  <si>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</si>
  <si>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</si>
  <si>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</si>
  <si>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</si>
  <si>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</si>
  <si>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</si>
  <si>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</si>
  <si>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</si>
  <si>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</si>
  <si>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</si>
  <si>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</si>
  <si>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</si>
  <si>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</si>
  <si>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</si>
  <si>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</si>
  <si>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</si>
  <si>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</si>
  <si>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</si>
  <si>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</si>
  <si>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</si>
  <si>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</si>
  <si>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</si>
  <si>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</si>
  <si>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</si>
  <si>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</si>
  <si>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</si>
  <si>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</si>
  <si>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</si>
  <si>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</si>
  <si>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</si>
  <si>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</si>
  <si>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</si>
  <si>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</si>
  <si>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</si>
  <si>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</si>
  <si>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</si>
  <si>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</si>
  <si>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</si>
  <si>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</si>
  <si>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</si>
  <si>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</si>
  <si>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</si>
  <si>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</si>
  <si>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</si>
  <si>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</si>
  <si>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</si>
  <si>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</si>
  <si>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</si>
  <si>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</si>
  <si>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</si>
  <si>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</si>
  <si>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</si>
  <si>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</si>
  <si>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</si>
  <si>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</si>
  <si>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</si>
  <si>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</si>
  <si>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</si>
  <si>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</si>
  <si>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</si>
  <si>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</si>
  <si>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</si>
  <si>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</si>
  <si>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</si>
  <si>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</si>
  <si>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</si>
  <si>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</si>
  <si>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</si>
  <si>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</si>
  <si>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</si>
  <si>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</si>
  <si>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</si>
  <si>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</si>
  <si>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</si>
  <si>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</si>
  <si>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</si>
  <si>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</si>
  <si>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</si>
  <si>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</si>
  <si>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</si>
  <si>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</si>
  <si>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</si>
  <si>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</si>
  <si>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</si>
  <si>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</si>
  <si>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</si>
  <si>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</si>
  <si>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</si>
  <si>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</si>
  <si>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</si>
  <si>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</si>
  <si>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</si>
  <si>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</si>
  <si>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</si>
  <si>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</si>
  <si>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</si>
  <si>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</si>
  <si>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</si>
  <si>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</si>
  <si>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</si>
  <si>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</si>
  <si>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</si>
  <si>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</si>
  <si>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</si>
  <si>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</si>
  <si>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</si>
  <si>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</si>
  <si>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</si>
  <si>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</si>
  <si>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</si>
  <si>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</si>
  <si>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</si>
  <si>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</si>
  <si>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</si>
  <si>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</si>
  <si>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</si>
  <si>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</si>
  <si>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</si>
  <si>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</si>
  <si>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</si>
  <si>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</si>
  <si>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</si>
  <si>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</si>
  <si>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</si>
  <si>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</si>
  <si>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</si>
  <si>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</si>
  <si>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</si>
  <si>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</si>
  <si>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</si>
  <si>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</si>
  <si>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</si>
  <si>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</si>
  <si>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</si>
  <si>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</si>
  <si>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</si>
  <si>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</si>
  <si>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</si>
  <si>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</si>
  <si>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</si>
  <si>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</si>
  <si>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</si>
  <si>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</si>
  <si>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</si>
  <si>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</si>
  <si>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</si>
  <si>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</si>
  <si>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</si>
  <si>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</si>
  <si>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</si>
  <si>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</si>
  <si>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</si>
  <si>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</si>
  <si>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</si>
  <si>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</si>
  <si>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</si>
  <si>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</si>
  <si>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</si>
  <si>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</si>
  <si>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</si>
  <si>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</si>
  <si>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</si>
  <si>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</si>
  <si>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</si>
  <si>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</si>
  <si>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</si>
  <si>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</si>
  <si>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</si>
  <si>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</si>
  <si>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</si>
  <si>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</si>
  <si>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</si>
  <si>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</si>
  <si>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</si>
  <si>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</si>
  <si>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</si>
  <si>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</si>
  <si>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</si>
  <si>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</si>
  <si>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</si>
  <si>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</si>
  <si>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</si>
  <si>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</si>
  <si>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</si>
  <si>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</si>
  <si>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</si>
  <si>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</si>
  <si>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</si>
  <si>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</si>
  <si>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</si>
  <si>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</si>
  <si>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</si>
  <si>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</si>
  <si>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</si>
  <si>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</si>
  <si>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</si>
  <si>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</si>
  <si>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</si>
  <si>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</si>
  <si>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</si>
  <si>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</si>
  <si>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</si>
  <si>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</si>
  <si>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</si>
  <si>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</si>
  <si>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</si>
  <si>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</si>
  <si>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</si>
  <si>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</si>
  <si>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</si>
  <si>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</si>
  <si>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</si>
  <si>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</si>
  <si>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</si>
  <si>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</si>
  <si>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</si>
  <si>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</si>
  <si>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</si>
  <si>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</si>
  <si>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</si>
  <si>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</si>
  <si>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</si>
  <si>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</si>
  <si>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</si>
  <si>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</si>
  <si>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</si>
  <si>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</si>
  <si>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</si>
  <si>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</si>
  <si>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</si>
  <si>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</si>
  <si>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</si>
  <si>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</si>
  <si>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</si>
  <si>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</si>
  <si>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</si>
  <si>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</si>
  <si>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</si>
  <si>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</si>
  <si>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</si>
  <si>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</si>
  <si>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</si>
  <si>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</si>
  <si>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</si>
  <si>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</si>
  <si>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</si>
  <si>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</si>
  <si>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</si>
  <si>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</si>
  <si>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</si>
  <si>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</si>
  <si>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</si>
  <si>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</si>
  <si>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</si>
  <si>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</si>
  <si>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</si>
  <si>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</si>
  <si>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</si>
  <si>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</si>
  <si>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</si>
  <si>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</si>
  <si>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</si>
  <si>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</si>
  <si>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</si>
  <si>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</si>
  <si>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</si>
  <si>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</si>
  <si>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</si>
  <si>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</si>
  <si>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</si>
  <si>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</si>
  <si>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</si>
  <si>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</si>
  <si>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</si>
  <si>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</si>
  <si>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</si>
  <si>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</si>
  <si>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</si>
  <si>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</si>
  <si>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</si>
  <si>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</si>
  <si>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</si>
  <si>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</si>
  <si>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</si>
  <si>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</si>
  <si>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</si>
  <si>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</si>
  <si>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</si>
  <si>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</si>
  <si>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</si>
  <si>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</si>
  <si>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</si>
  <si>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</si>
  <si>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</si>
  <si>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</si>
  <si>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</si>
  <si>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</si>
  <si>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</si>
  <si>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</si>
  <si>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</si>
  <si>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</si>
  <si>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</si>
  <si>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</si>
  <si>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</si>
  <si>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</si>
  <si>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</si>
  <si>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</si>
  <si>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</si>
  <si>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</si>
  <si>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</si>
  <si>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</si>
  <si>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</si>
  <si>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</si>
  <si>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</si>
  <si>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</si>
  <si>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</si>
  <si>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</si>
  <si>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</si>
  <si>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</si>
  <si>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</si>
  <si>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</si>
  <si>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</si>
  <si>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</si>
  <si>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</si>
  <si>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</si>
  <si>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</si>
  <si>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</si>
  <si>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</si>
  <si>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</si>
  <si>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</si>
  <si>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</si>
  <si>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</si>
  <si>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</si>
  <si>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</si>
  <si>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</si>
  <si>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</si>
  <si>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</si>
  <si>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</si>
  <si>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</si>
  <si>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</si>
  <si>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</si>
  <si>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</si>
  <si>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</si>
  <si>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</si>
  <si>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</si>
  <si>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</si>
  <si>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</si>
  <si>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</si>
  <si>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</si>
  <si>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</si>
  <si>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</si>
  <si>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</si>
  <si>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</si>
  <si>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</si>
  <si>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</si>
  <si>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</si>
  <si>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</si>
  <si>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</si>
  <si>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</si>
  <si>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</si>
  <si>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</si>
  <si>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</si>
  <si>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</si>
  <si>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</si>
  <si>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</si>
  <si>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</si>
  <si>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</si>
  <si>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</si>
  <si>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</si>
  <si>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</si>
  <si>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</si>
  <si>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</si>
  <si>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</si>
  <si>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</si>
  <si>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</si>
  <si>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</si>
  <si>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</si>
  <si>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</si>
  <si>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</si>
  <si>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</si>
  <si>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</si>
  <si>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</si>
  <si>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</si>
  <si>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</si>
  <si>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</si>
  <si>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</si>
  <si>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</si>
  <si>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</si>
  <si>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</si>
  <si>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</si>
  <si>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</si>
  <si>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</si>
  <si>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</si>
  <si>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</si>
  <si>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</si>
  <si>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</si>
  <si>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</si>
  <si>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</si>
  <si>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</si>
  <si>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</si>
  <si>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</si>
  <si>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</si>
  <si>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</si>
  <si>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</si>
  <si>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</si>
  <si>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</si>
  <si>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</si>
  <si>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</si>
  <si>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</si>
  <si>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</si>
  <si>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</si>
  <si>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</si>
  <si>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</si>
  <si>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</si>
  <si>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</si>
  <si>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</si>
  <si>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</si>
  <si>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</si>
  <si>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</si>
  <si>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</si>
  <si>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</si>
  <si>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</si>
  <si>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</si>
  <si>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</si>
  <si>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</si>
  <si>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</si>
  <si>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</si>
  <si>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</si>
  <si>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</si>
  <si>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</si>
  <si>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</si>
  <si>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</si>
  <si>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</si>
  <si>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</si>
  <si>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</si>
  <si>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</si>
  <si>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</si>
  <si>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</si>
  <si>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</si>
  <si>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</si>
  <si>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</si>
  <si>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</si>
  <si>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</si>
  <si>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</si>
  <si>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</si>
  <si>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</si>
  <si>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</si>
  <si>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</si>
  <si>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</si>
  <si>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</si>
  <si>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</si>
  <si>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</si>
  <si>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</si>
  <si>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</si>
  <si>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</si>
  <si>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</si>
  <si>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</si>
  <si>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</si>
  <si>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</si>
  <si>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</si>
  <si>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</si>
  <si>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</si>
  <si>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</si>
  <si>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</si>
  <si>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</si>
  <si>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</si>
  <si>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</si>
  <si>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</si>
  <si>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</si>
  <si>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</si>
  <si>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</si>
  <si>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</si>
  <si>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</si>
  <si>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</si>
  <si>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</si>
  <si>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</si>
  <si>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</si>
  <si>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</si>
  <si>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</si>
  <si>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</si>
  <si>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</si>
  <si>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</si>
  <si>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</si>
  <si>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</si>
  <si>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</si>
  <si>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</si>
  <si>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</si>
  <si>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</si>
  <si>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</si>
  <si>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</si>
  <si>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</si>
  <si>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</si>
  <si>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</si>
  <si>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</si>
  <si>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</si>
  <si>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</si>
  <si>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</si>
  <si>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</si>
  <si>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</si>
  <si>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</si>
  <si>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</si>
  <si>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</si>
  <si>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</si>
  <si>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</si>
  <si>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</si>
  <si>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</si>
  <si>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</si>
  <si>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</si>
  <si>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</si>
  <si>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</si>
  <si>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</si>
  <si>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</si>
  <si>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</si>
  <si>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</si>
  <si>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</si>
  <si>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</si>
  <si>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</si>
  <si>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</si>
  <si>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</si>
  <si>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</si>
  <si>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</si>
  <si>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</si>
  <si>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</si>
  <si>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</si>
  <si>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</si>
  <si>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</si>
  <si>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</si>
  <si>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</si>
  <si>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</si>
  <si>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</si>
  <si>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</si>
  <si>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</si>
  <si>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</si>
  <si>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</si>
  <si>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</si>
  <si>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</si>
  <si>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</si>
  <si>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</si>
  <si>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</si>
  <si>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</si>
  <si>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</si>
  <si>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</si>
  <si>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</si>
  <si>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</si>
  <si>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</si>
  <si>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</si>
  <si>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</si>
  <si>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</si>
  <si>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</si>
  <si>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</si>
  <si>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</si>
  <si>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</si>
  <si>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</si>
  <si>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</si>
  <si>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</si>
  <si>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</si>
  <si>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</si>
  <si>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</si>
  <si>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</si>
  <si>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</si>
  <si>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</si>
  <si>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</si>
  <si>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</si>
  <si>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</si>
  <si>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</si>
  <si>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</si>
  <si>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</si>
  <si>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</si>
  <si>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</si>
  <si>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</si>
  <si>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</si>
  <si>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</si>
  <si>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</si>
  <si>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</si>
  <si>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</si>
  <si>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</si>
  <si>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</si>
  <si>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</si>
  <si>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</si>
  <si>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</si>
  <si>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</si>
  <si>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</si>
  <si>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</si>
  <si>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</si>
  <si>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</si>
  <si>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</si>
  <si>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</si>
  <si>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</si>
  <si>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</si>
  <si>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</si>
  <si>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</si>
  <si>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</si>
  <si>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</si>
  <si>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</si>
  <si>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</si>
  <si>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</si>
  <si>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</si>
  <si>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</si>
  <si>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</si>
  <si>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</si>
  <si>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</si>
  <si>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</si>
  <si>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</si>
  <si>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</si>
  <si>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</si>
  <si>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</si>
  <si>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</si>
  <si>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</si>
  <si>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</si>
  <si>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</si>
  <si>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</si>
  <si>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</si>
  <si>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</si>
  <si>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</si>
  <si>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</si>
  <si>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</si>
  <si>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</si>
  <si>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</si>
  <si>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</si>
  <si>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</si>
  <si>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</si>
  <si>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</si>
  <si>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</si>
  <si>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</si>
  <si>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</si>
  <si>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</si>
  <si>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</si>
  <si>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</si>
  <si>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</si>
  <si>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</si>
  <si>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</si>
  <si>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</si>
  <si>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</si>
  <si>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</si>
  <si>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</si>
  <si>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</si>
  <si>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</si>
  <si>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</si>
  <si>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</si>
  <si>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</si>
  <si>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</si>
  <si>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</si>
  <si>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</si>
  <si>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</si>
  <si>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</si>
  <si>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</si>
  <si>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</si>
  <si>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</si>
  <si>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</si>
  <si>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</si>
  <si>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</si>
  <si>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</si>
  <si>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</si>
  <si>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</si>
  <si>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</si>
  <si>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</si>
  <si>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</si>
  <si>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</si>
  <si>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</si>
  <si>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</si>
  <si>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</si>
  <si>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</si>
  <si>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</si>
  <si>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</si>
  <si>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</si>
  <si>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</si>
  <si>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</si>
  <si>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</si>
  <si>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</si>
  <si>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</si>
  <si>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</si>
  <si>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</si>
  <si>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</si>
  <si>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</si>
  <si>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</si>
  <si>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</si>
  <si>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</si>
  <si>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</si>
  <si>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</si>
  <si>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</si>
  <si>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</si>
  <si>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</si>
  <si>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</si>
  <si>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</si>
  <si>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</si>
  <si>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</si>
  <si>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</si>
  <si>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</si>
  <si>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</si>
  <si>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</si>
  <si>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</si>
  <si>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</si>
  <si>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</si>
  <si>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</si>
  <si>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</si>
  <si>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</si>
  <si>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</si>
  <si>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</si>
  <si>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</si>
  <si>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</si>
  <si>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</si>
  <si>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</si>
  <si>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</si>
  <si>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</si>
  <si>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</si>
  <si>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</si>
  <si>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</si>
  <si>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</si>
  <si>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</si>
  <si>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</si>
  <si>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</si>
  <si>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</si>
  <si>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</si>
  <si>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</si>
  <si>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</si>
  <si>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</si>
  <si>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</si>
  <si>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</si>
  <si>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</si>
  <si>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</si>
  <si>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</si>
  <si>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</si>
  <si>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</si>
  <si>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</si>
  <si>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</si>
  <si>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</si>
  <si>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</si>
  <si>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</si>
  <si>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</si>
  <si>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</si>
  <si>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</si>
  <si>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</si>
  <si>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</si>
  <si>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</si>
  <si>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</si>
  <si>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</si>
  <si>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</si>
  <si>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</si>
  <si>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</si>
  <si>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</si>
  <si>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</si>
  <si>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</si>
  <si>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</si>
  <si>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</si>
  <si>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</si>
  <si>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</si>
  <si>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</si>
  <si>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</si>
  <si>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</si>
  <si>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</si>
  <si>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</si>
  <si>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</si>
  <si>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</si>
  <si>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</si>
  <si>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</si>
  <si>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</si>
  <si>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</si>
  <si>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</si>
  <si>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</si>
  <si>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</si>
  <si>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</si>
  <si>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</si>
  <si>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</si>
  <si>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</si>
  <si>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</si>
  <si>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</si>
  <si>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</si>
  <si>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</si>
  <si>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</si>
  <si>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</si>
  <si>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</si>
  <si>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</si>
  <si>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</si>
  <si>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</si>
  <si>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</si>
  <si>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</si>
  <si>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</si>
  <si>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</si>
  <si>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</si>
  <si>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</si>
  <si>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</si>
  <si>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</si>
  <si>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</si>
  <si>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</si>
  <si>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</si>
  <si>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</si>
  <si>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</si>
  <si>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</si>
  <si>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</si>
  <si>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</si>
  <si>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</si>
  <si>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</si>
  <si>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</si>
  <si>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</si>
  <si>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</si>
  <si>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</si>
  <si>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</si>
  <si>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</si>
  <si>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</si>
  <si>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</si>
  <si>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</si>
  <si>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</si>
  <si>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</si>
  <si>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</si>
  <si>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</si>
  <si>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</si>
  <si>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</si>
  <si>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</si>
  <si>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</si>
  <si>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</si>
  <si>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</si>
  <si>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</si>
  <si>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</si>
  <si>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</si>
  <si>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</si>
  <si>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</si>
  <si>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</si>
  <si>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</si>
  <si>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</si>
  <si>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</si>
  <si>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</si>
  <si>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</si>
  <si>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</si>
  <si>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</si>
  <si>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</si>
  <si>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</si>
  <si>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</si>
  <si>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</si>
  <si>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</si>
  <si>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</si>
  <si>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</si>
  <si>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</si>
  <si>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</si>
  <si>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</si>
  <si>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</si>
  <si>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</si>
  <si>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</si>
  <si>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</si>
  <si>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</si>
  <si>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</si>
  <si>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</si>
  <si>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</si>
  <si>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</si>
  <si>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</si>
  <si>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</si>
  <si>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</si>
  <si>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</si>
  <si>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</si>
  <si>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</si>
  <si>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</si>
  <si>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</si>
  <si>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</si>
  <si>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</si>
  <si>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</si>
  <si>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</si>
  <si>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</si>
  <si>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</si>
  <si>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</si>
  <si>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</si>
  <si>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</si>
  <si>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</si>
  <si>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</si>
  <si>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</si>
  <si>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</si>
  <si>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</si>
  <si>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</si>
  <si>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</si>
  <si>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</si>
  <si>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</si>
  <si>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</si>
  <si>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</si>
  <si>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</si>
  <si>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</si>
  <si>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</si>
  <si>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</si>
  <si>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</si>
  <si>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</si>
  <si>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</si>
  <si>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</si>
  <si>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</si>
  <si>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</si>
  <si>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</si>
  <si>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</si>
  <si>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</si>
  <si>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</si>
  <si>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</si>
  <si>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</si>
  <si>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</si>
  <si>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</si>
  <si>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</si>
  <si>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</si>
  <si>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</si>
  <si>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</si>
  <si>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</si>
  <si>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</si>
  <si>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</si>
  <si>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</si>
  <si>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</si>
  <si>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</si>
  <si>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</si>
  <si>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</si>
  <si>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</si>
  <si>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</si>
  <si>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</si>
  <si>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</si>
  <si>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</si>
  <si>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</si>
  <si>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</si>
  <si>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</si>
  <si>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</si>
  <si>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</si>
  <si>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</si>
  <si>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</si>
  <si>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</si>
  <si>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</si>
  <si>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</si>
  <si>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</si>
  <si>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</si>
  <si>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</si>
  <si>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</si>
  <si>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</si>
  <si>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</si>
  <si>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</si>
  <si>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</si>
  <si>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</si>
  <si>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</si>
  <si>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</si>
  <si>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</si>
  <si>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</si>
  <si>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</si>
  <si>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</si>
  <si>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</si>
  <si>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</si>
  <si>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</si>
  <si>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</si>
  <si>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</si>
  <si>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</si>
  <si>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</si>
  <si>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</si>
  <si>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</si>
  <si>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</si>
  <si>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</si>
  <si>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</si>
  <si>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</si>
  <si>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</si>
  <si>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</si>
  <si>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</si>
  <si>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</si>
  <si>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</si>
  <si>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</si>
  <si>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</si>
  <si>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</si>
  <si>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</si>
  <si>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</si>
  <si>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</si>
  <si>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</si>
  <si>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</si>
  <si>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</si>
  <si>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</si>
  <si>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</si>
  <si>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</si>
  <si>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</si>
  <si>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</si>
  <si>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</si>
  <si>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</si>
  <si>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</si>
  <si>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</si>
  <si>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</si>
  <si>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</si>
  <si>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</si>
  <si>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</si>
  <si>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</si>
  <si>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</si>
  <si>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</si>
  <si>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</si>
  <si>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</si>
  <si>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</si>
  <si>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</si>
  <si>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</si>
  <si>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</si>
  <si>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</si>
  <si>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</si>
  <si>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</si>
  <si>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</si>
  <si>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</si>
  <si>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</si>
  <si>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</si>
  <si>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</si>
  <si>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</si>
  <si>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</si>
  <si>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</si>
  <si>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</si>
  <si>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</si>
  <si>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</si>
  <si>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</si>
  <si>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</si>
  <si>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</si>
  <si>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</si>
  <si>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</si>
  <si>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</si>
  <si>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</si>
  <si>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</si>
  <si>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</si>
  <si>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</si>
  <si>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</si>
  <si>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</si>
  <si>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</si>
  <si>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</si>
  <si>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</si>
  <si>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</si>
  <si>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</si>
  <si>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</si>
  <si>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</si>
  <si>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</si>
  <si>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</si>
  <si>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</si>
  <si>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</si>
  <si>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</si>
  <si>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</si>
  <si>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</si>
  <si>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</si>
  <si>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</si>
  <si>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</si>
  <si>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</si>
  <si>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</si>
  <si>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</si>
  <si>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</si>
  <si>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</si>
  <si>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</si>
  <si>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</si>
  <si>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</si>
  <si>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</si>
  <si>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</si>
  <si>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</si>
  <si>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</si>
  <si>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</si>
  <si>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</si>
  <si>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</si>
  <si>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</si>
  <si>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</si>
  <si>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</si>
  <si>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</si>
  <si>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</si>
  <si>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</si>
  <si>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</si>
  <si>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</si>
  <si>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</si>
  <si>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</si>
  <si>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</si>
  <si>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</si>
  <si>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</si>
  <si>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</si>
  <si>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</si>
  <si>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</si>
  <si>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</si>
  <si>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</si>
  <si>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</si>
  <si>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</si>
  <si>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</si>
  <si>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</si>
  <si>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</si>
  <si>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</si>
  <si>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</si>
  <si>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</si>
  <si>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</si>
  <si>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</si>
  <si>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</si>
  <si>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</si>
  <si>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</si>
  <si>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</si>
  <si>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</si>
  <si>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</si>
  <si>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</si>
  <si>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</si>
  <si>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</si>
  <si>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</si>
  <si>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</si>
  <si>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</si>
  <si>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</si>
  <si>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</si>
  <si>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</si>
  <si>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</si>
  <si>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</si>
  <si>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</si>
  <si>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</si>
  <si>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</si>
  <si>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</si>
  <si>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</si>
  <si>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</si>
  <si>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</si>
  <si>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</si>
  <si>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</si>
  <si>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</si>
  <si>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</si>
  <si>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</si>
  <si>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</si>
  <si>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</si>
  <si>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</si>
  <si>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</si>
  <si>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</si>
  <si>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</si>
  <si>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</si>
  <si>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</si>
  <si>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</si>
  <si>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</si>
  <si>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</si>
  <si>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</si>
  <si>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</si>
  <si>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</si>
  <si>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</si>
  <si>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</si>
  <si>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</si>
  <si>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</si>
  <si>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</si>
  <si>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</si>
  <si>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</si>
  <si>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</si>
  <si>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</si>
  <si>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</si>
  <si>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</si>
  <si>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</si>
  <si>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</si>
  <si>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</si>
  <si>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</si>
  <si>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</si>
  <si>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</si>
  <si>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</si>
  <si>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</si>
  <si>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</si>
  <si>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</si>
  <si>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</si>
  <si>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</si>
  <si>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</si>
  <si>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</si>
  <si>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</si>
  <si>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</si>
  <si>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</si>
  <si>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</si>
  <si>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</si>
  <si>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</si>
  <si>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</si>
  <si>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</si>
  <si>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</si>
  <si>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</si>
  <si>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</si>
  <si>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</si>
  <si>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</si>
  <si>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</si>
  <si>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</si>
  <si>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</si>
  <si>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</si>
  <si>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</si>
  <si>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</si>
  <si>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</si>
  <si>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</si>
  <si>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</si>
  <si>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</si>
  <si>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</si>
  <si>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</si>
  <si>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</si>
  <si>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</si>
  <si>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</si>
  <si>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</si>
  <si>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</si>
  <si>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</si>
  <si>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</si>
  <si>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</si>
  <si>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</si>
  <si>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</si>
  <si>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</si>
  <si>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</si>
  <si>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</si>
  <si>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</si>
  <si>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</si>
  <si>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</si>
  <si>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</si>
  <si>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</si>
  <si>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</si>
  <si>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</si>
  <si>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</si>
  <si>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</si>
  <si>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</si>
  <si>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</si>
  <si>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</si>
  <si>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</si>
  <si>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</si>
  <si>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</si>
  <si>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</si>
  <si>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</si>
  <si>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</si>
  <si>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</si>
  <si>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</si>
  <si>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</si>
  <si>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</si>
  <si>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</si>
  <si>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</si>
  <si>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</si>
  <si>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</si>
  <si>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</si>
  <si>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</si>
  <si>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</si>
  <si>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</si>
  <si>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</si>
  <si>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</si>
  <si>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</si>
  <si>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</si>
  <si>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</si>
  <si>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</si>
  <si>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</si>
  <si>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</si>
  <si>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</si>
  <si>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</si>
  <si>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</si>
  <si>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</si>
  <si>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</si>
  <si>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</si>
  <si>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</si>
  <si>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</si>
  <si>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</si>
  <si>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</si>
  <si>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</si>
  <si>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</si>
  <si>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</si>
  <si>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</si>
  <si>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</si>
  <si>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</si>
  <si>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</si>
  <si>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</si>
  <si>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</si>
  <si>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</si>
  <si>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</si>
  <si>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</si>
  <si>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</si>
  <si>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</si>
  <si>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</si>
  <si>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</si>
  <si>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</si>
  <si>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</si>
  <si>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</si>
  <si>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</si>
  <si>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</si>
  <si>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</si>
  <si>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</si>
  <si>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</si>
  <si>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</si>
  <si>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</si>
  <si>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</si>
  <si>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</si>
  <si>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</si>
  <si>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</si>
  <si>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</si>
  <si>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</si>
  <si>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</si>
  <si>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</si>
  <si>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</si>
  <si>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</si>
  <si>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</si>
  <si>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</si>
  <si>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</si>
  <si>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</si>
  <si>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</si>
  <si>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</si>
  <si>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</si>
  <si>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</si>
  <si>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</si>
  <si>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</si>
  <si>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</si>
  <si>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</si>
  <si>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</si>
  <si>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</si>
  <si>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</si>
  <si>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</si>
  <si>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</si>
  <si>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</si>
  <si>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</si>
  <si>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</si>
  <si>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</si>
  <si>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</si>
  <si>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</si>
  <si>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</si>
  <si>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</si>
  <si>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</si>
  <si>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</si>
  <si>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</si>
  <si>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</si>
  <si>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</si>
  <si>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</si>
  <si>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</si>
  <si>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</si>
  <si>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</si>
  <si>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</si>
  <si>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</si>
  <si>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</si>
  <si>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</si>
  <si>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</si>
  <si>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</si>
  <si>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</si>
  <si>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</si>
  <si>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</si>
  <si>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</si>
  <si>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</si>
  <si>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</si>
  <si>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</si>
  <si>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</si>
  <si>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</si>
  <si>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</si>
  <si>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</si>
  <si>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</si>
  <si>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</si>
  <si>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</si>
  <si>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</si>
  <si>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</si>
  <si>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</si>
  <si>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</si>
  <si>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</si>
  <si>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</si>
  <si>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</si>
  <si>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</si>
  <si>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</si>
  <si>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</si>
  <si>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</si>
  <si>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</si>
  <si>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</si>
  <si>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</si>
  <si>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</si>
  <si>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</si>
  <si>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</si>
  <si>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</si>
  <si>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</si>
  <si>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</si>
  <si>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</si>
  <si>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</si>
  <si>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</si>
  <si>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</si>
  <si>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</si>
  <si>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</si>
  <si>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</si>
  <si>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</si>
  <si>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</si>
  <si>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</si>
  <si>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</si>
  <si>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</si>
  <si>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</si>
  <si>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</si>
  <si>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</si>
  <si>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</si>
  <si>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</si>
  <si>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</si>
  <si>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</si>
  <si>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</si>
  <si>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</si>
  <si>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</si>
  <si>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</si>
  <si>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</si>
  <si>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</si>
  <si>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</si>
  <si>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</si>
  <si>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</si>
  <si>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</si>
  <si>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</si>
  <si>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</si>
  <si>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</si>
  <si>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</si>
  <si>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</si>
  <si>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</si>
  <si>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</si>
  <si>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</si>
  <si>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</si>
  <si>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</si>
  <si>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</si>
  <si>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</si>
  <si>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</si>
  <si>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</si>
  <si>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</si>
  <si>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</si>
  <si>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</si>
  <si>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</si>
  <si>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</si>
  <si>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</si>
  <si>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</si>
  <si>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</si>
  <si>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</si>
  <si>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</si>
  <si>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</si>
  <si>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</si>
  <si>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</si>
  <si>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</si>
  <si>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</si>
  <si>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</si>
  <si>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</si>
  <si>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</si>
  <si>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</si>
  <si>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</si>
  <si>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</si>
  <si>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</si>
  <si>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</si>
  <si>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</si>
  <si>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</si>
  <si>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</si>
  <si>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</si>
  <si>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</si>
  <si>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</si>
  <si>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</si>
  <si>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</si>
  <si>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</si>
  <si>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</si>
  <si>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</si>
  <si>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</si>
  <si>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</si>
  <si>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</si>
  <si>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</si>
  <si>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</si>
  <si>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</si>
  <si>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</si>
  <si>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</si>
  <si>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</si>
  <si>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</si>
  <si>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</si>
  <si>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</si>
  <si>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</si>
  <si>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</si>
  <si>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</si>
  <si>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</si>
  <si>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</si>
  <si>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</si>
  <si>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</si>
  <si>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</si>
  <si>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</si>
  <si>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</si>
  <si>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</si>
  <si>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</si>
  <si>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</si>
  <si>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</si>
  <si>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</si>
  <si>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</si>
  <si>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</si>
  <si>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</si>
  <si>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</si>
  <si>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</si>
  <si>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</si>
  <si>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</si>
  <si>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</si>
  <si>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</si>
  <si>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</si>
  <si>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</si>
  <si>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</si>
  <si>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</si>
  <si>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</si>
  <si>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</si>
  <si>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</si>
  <si>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</si>
  <si>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</si>
  <si>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</si>
  <si>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</si>
  <si>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</si>
  <si>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</si>
  <si>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</si>
  <si>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</si>
  <si>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</si>
  <si>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</si>
  <si>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</si>
  <si>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</si>
  <si>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</si>
  <si>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</si>
  <si>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</si>
  <si>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</si>
  <si>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</si>
  <si>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</si>
  <si>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</si>
  <si>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</si>
  <si>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</si>
  <si>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</si>
  <si>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</si>
  <si>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</si>
  <si>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</si>
  <si>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</si>
  <si>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</si>
  <si>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</si>
  <si>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</si>
  <si>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</si>
  <si>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</si>
  <si>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</si>
  <si>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</si>
  <si>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</si>
  <si>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</si>
  <si>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</si>
  <si>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</si>
  <si>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</si>
  <si>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</si>
  <si>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</si>
  <si>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</si>
  <si>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</si>
  <si>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</si>
  <si>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</si>
  <si>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</si>
  <si>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</si>
  <si>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</si>
  <si>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</si>
  <si>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</si>
  <si>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</si>
  <si>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</si>
  <si>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</si>
  <si>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</si>
  <si>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</si>
  <si>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</si>
  <si>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</si>
  <si>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</si>
  <si>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</si>
  <si>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</si>
  <si>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</si>
  <si>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</si>
  <si>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</si>
  <si>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</si>
  <si>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</si>
  <si>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</si>
  <si>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</si>
  <si>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</si>
  <si>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</si>
  <si>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</si>
  <si>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</si>
  <si>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</si>
  <si>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</si>
  <si>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</si>
  <si>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</si>
  <si>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</si>
  <si>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</si>
  <si>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</si>
  <si>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</si>
  <si>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</si>
  <si>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</si>
  <si>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</si>
  <si>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</si>
  <si>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</si>
  <si>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</si>
  <si>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</si>
  <si>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</si>
  <si>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</si>
  <si>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</si>
  <si>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</si>
  <si>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</si>
  <si>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</si>
  <si>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</si>
  <si>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</si>
  <si>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</si>
  <si>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</si>
  <si>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</si>
  <si>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</si>
  <si>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</si>
  <si>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</si>
  <si>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</si>
  <si>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</si>
  <si>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</si>
  <si>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</si>
  <si>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</si>
  <si>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</si>
  <si>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</si>
  <si>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</si>
  <si>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</si>
  <si>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</si>
  <si>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</si>
  <si>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</si>
  <si>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</si>
  <si>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</si>
  <si>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</si>
  <si>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</si>
  <si>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</si>
  <si>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</si>
  <si>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</si>
  <si>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</si>
  <si>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</si>
  <si>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</si>
  <si>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</si>
  <si>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</si>
  <si>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</si>
  <si>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</si>
  <si>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</si>
  <si>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</si>
  <si>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</si>
  <si>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</si>
  <si>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</si>
  <si>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</si>
  <si>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</si>
  <si>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</si>
  <si>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</si>
  <si>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</si>
  <si>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</si>
  <si>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</si>
  <si>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</si>
  <si>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</si>
  <si>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</si>
  <si>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</si>
  <si>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</si>
  <si>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</si>
  <si>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</si>
  <si>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</si>
  <si>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</si>
  <si>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</si>
  <si>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</si>
  <si>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</si>
  <si>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</si>
  <si>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</si>
  <si>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</si>
  <si>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</si>
  <si>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</si>
  <si>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</si>
  <si>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</si>
  <si>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</si>
  <si>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</si>
  <si>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</si>
  <si>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</si>
  <si>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</si>
  <si>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</si>
  <si>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</si>
  <si>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</si>
  <si>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</si>
  <si>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</si>
  <si>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</si>
  <si>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</si>
  <si>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</si>
  <si>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</si>
  <si>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</si>
  <si>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</si>
  <si>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</si>
  <si>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</si>
  <si>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</si>
  <si>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</si>
  <si>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</si>
  <si>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</si>
  <si>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</si>
  <si>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</si>
  <si>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</si>
  <si>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</si>
  <si>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</si>
  <si>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</si>
  <si>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</si>
  <si>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</si>
  <si>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</si>
  <si>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</si>
  <si>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</si>
  <si>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</si>
  <si>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</si>
  <si>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</si>
  <si>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</si>
  <si>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</si>
  <si>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</si>
  <si>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</si>
  <si>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</si>
  <si>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</si>
  <si>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</si>
  <si>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</si>
  <si>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</si>
  <si>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</si>
  <si>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</si>
  <si>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</si>
  <si>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</si>
  <si>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</si>
  <si>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</si>
  <si>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</si>
  <si>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</si>
  <si>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</si>
  <si>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</si>
  <si>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</si>
  <si>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</si>
  <si>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</si>
  <si>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</si>
  <si>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</si>
  <si>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</si>
  <si>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</si>
  <si>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</si>
  <si>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</si>
  <si>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</si>
  <si>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</si>
  <si>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</si>
  <si>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</si>
  <si>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</si>
  <si>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</si>
  <si>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</si>
  <si>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</si>
  <si>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</si>
  <si>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</si>
  <si>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</si>
  <si>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</si>
  <si>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</si>
  <si>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</si>
  <si>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</si>
  <si>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</si>
  <si>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</si>
  <si>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</si>
  <si>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</si>
  <si>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</si>
  <si>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</si>
  <si>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</si>
  <si>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</si>
  <si>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</si>
  <si>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</si>
  <si>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</si>
  <si>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</si>
  <si>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</si>
  <si>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</si>
  <si>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</si>
  <si>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</si>
  <si>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</si>
  <si>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</si>
  <si>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</si>
  <si>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</si>
  <si>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</si>
  <si>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</si>
  <si>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</si>
  <si>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</si>
  <si>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</si>
  <si>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</si>
  <si>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</si>
  <si>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</si>
  <si>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</si>
  <si>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</si>
  <si>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</si>
  <si>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</si>
  <si>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</si>
  <si>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</si>
  <si>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</si>
  <si>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</si>
  <si>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</si>
  <si>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</si>
  <si>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</si>
  <si>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</si>
  <si>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</si>
  <si>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</si>
  <si>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</si>
  <si>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</si>
  <si>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</si>
  <si>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</si>
  <si>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</si>
  <si>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</si>
  <si>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</si>
  <si>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</si>
  <si>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</si>
  <si>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</si>
  <si>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</si>
  <si>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</si>
  <si>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</si>
  <si>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</si>
  <si>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</si>
  <si>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</si>
  <si>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</si>
  <si>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</si>
  <si>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</si>
  <si>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</si>
  <si>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</si>
  <si>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</si>
  <si>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</si>
  <si>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</si>
  <si>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</si>
  <si>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</si>
  <si>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</si>
  <si>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</si>
  <si>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</si>
  <si>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</si>
  <si>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</si>
  <si>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</si>
  <si>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</si>
  <si>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</si>
  <si>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</si>
  <si>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</si>
  <si>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</si>
  <si>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</si>
  <si>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</si>
  <si>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</si>
  <si>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</si>
  <si>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</si>
  <si>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</si>
  <si>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</si>
  <si>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</si>
  <si>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</si>
  <si>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</si>
  <si>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</si>
  <si>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</si>
  <si>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</si>
  <si>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</si>
  <si>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</si>
  <si>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</si>
  <si>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</si>
  <si>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</si>
  <si>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</si>
  <si>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</si>
  <si>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</si>
  <si>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</si>
  <si>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</si>
  <si>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</si>
  <si>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</si>
  <si>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</si>
  <si>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</si>
  <si>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</si>
  <si>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</si>
  <si>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</si>
  <si>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</si>
  <si>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</si>
  <si>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</si>
  <si>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</si>
  <si>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</si>
  <si>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</si>
  <si>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</si>
  <si>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</si>
  <si>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</si>
  <si>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</si>
  <si>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</si>
  <si>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</si>
  <si>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</si>
  <si>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</si>
  <si>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</si>
  <si>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</si>
  <si>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</si>
  <si>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</si>
  <si>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</si>
  <si>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</si>
  <si>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</si>
  <si>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</si>
  <si>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</si>
  <si>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</si>
  <si>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</si>
  <si>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</si>
  <si>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</si>
  <si>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</si>
  <si>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</si>
  <si>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</si>
  <si>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</si>
  <si>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</si>
  <si>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</si>
  <si>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</si>
  <si>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</si>
  <si>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</si>
  <si>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</si>
  <si>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</si>
  <si>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</si>
  <si>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</si>
  <si>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</si>
  <si>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</si>
  <si>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</si>
  <si>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</si>
  <si>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</si>
  <si>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</si>
  <si>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</si>
  <si>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</si>
  <si>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</si>
  <si>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</si>
  <si>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</si>
  <si>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</si>
  <si>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</si>
  <si>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</si>
  <si>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</si>
  <si>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</si>
  <si>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</si>
  <si>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</si>
  <si>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</si>
  <si>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</si>
  <si>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</si>
  <si>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</si>
  <si>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</si>
  <si>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</si>
  <si>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</si>
  <si>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</si>
  <si>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</si>
  <si>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</si>
  <si>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</si>
  <si>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</si>
  <si>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</si>
  <si>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</si>
  <si>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</si>
  <si>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</si>
  <si>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</si>
  <si>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</si>
  <si>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</si>
  <si>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</si>
  <si>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</si>
  <si>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</si>
  <si>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</si>
  <si>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</si>
  <si>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</si>
  <si>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</si>
  <si>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</si>
  <si>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</si>
  <si>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</si>
  <si>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</si>
  <si>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</si>
  <si>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</si>
  <si>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</si>
  <si>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</si>
  <si>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</si>
  <si>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</si>
  <si>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</si>
  <si>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</si>
  <si>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</si>
  <si>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</si>
  <si>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</si>
  <si>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</si>
  <si>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</si>
  <si>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</si>
  <si>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</si>
  <si>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</si>
  <si>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</si>
  <si>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</si>
  <si>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</si>
  <si>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</si>
  <si>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</si>
  <si>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</si>
  <si>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</si>
  <si>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</si>
  <si>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</si>
  <si>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</si>
  <si>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</si>
  <si>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</si>
  <si>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</si>
  <si>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</si>
  <si>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</si>
  <si>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</si>
  <si>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</si>
  <si>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</si>
  <si>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</si>
  <si>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</si>
  <si>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</si>
  <si>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</si>
  <si>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</si>
  <si>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</si>
  <si>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</si>
  <si>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</si>
  <si>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</si>
  <si>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</si>
  <si>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</si>
  <si>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</si>
  <si>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</si>
  <si>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</si>
  <si>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</si>
  <si>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</si>
  <si>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</si>
  <si>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</si>
  <si>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</si>
  <si>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</si>
  <si>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</si>
  <si>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</si>
  <si>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</si>
  <si>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</si>
  <si>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</si>
  <si>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</si>
  <si>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</si>
  <si>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</si>
  <si>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</si>
  <si>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</si>
  <si>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</si>
  <si>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</si>
  <si>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</si>
  <si>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</si>
  <si>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</si>
  <si>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</si>
  <si>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</si>
  <si>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</si>
  <si>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</si>
  <si>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</si>
  <si>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</si>
  <si>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</si>
  <si>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</si>
  <si>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</si>
  <si>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</si>
  <si>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</si>
  <si>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</si>
  <si>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</si>
  <si>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</si>
  <si>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</si>
  <si>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</si>
  <si>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</si>
  <si>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</si>
  <si>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</si>
  <si>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</si>
  <si>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</si>
  <si>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</si>
  <si>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</si>
  <si>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</si>
  <si>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</si>
  <si>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</si>
  <si>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</si>
  <si>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</si>
  <si>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</si>
  <si>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</si>
  <si>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</si>
  <si>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</si>
  <si>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</si>
  <si>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</si>
  <si>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</si>
  <si>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</si>
  <si>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</si>
  <si>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</si>
  <si>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</si>
  <si>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</si>
  <si>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</si>
  <si>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</si>
  <si>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</si>
  <si>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</si>
  <si>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</si>
  <si>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</si>
  <si>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</si>
  <si>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</si>
  <si>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</si>
  <si>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</si>
  <si>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</si>
  <si>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</si>
  <si>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</si>
  <si>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</si>
  <si>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</si>
  <si>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</si>
  <si>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</si>
  <si>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</si>
  <si>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</si>
  <si>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</si>
  <si>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</si>
  <si>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</si>
  <si>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</si>
  <si>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</si>
  <si>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</si>
  <si>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</si>
  <si>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</si>
  <si>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</si>
  <si>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</si>
  <si>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</si>
  <si>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</si>
  <si>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</si>
  <si>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</si>
  <si>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</si>
  <si>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</si>
  <si>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</si>
  <si>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</si>
  <si>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</si>
  <si>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</si>
  <si>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</si>
  <si>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</si>
  <si>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</si>
  <si>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</si>
  <si>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</si>
  <si>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</si>
  <si>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</si>
  <si>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</si>
  <si>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</si>
  <si>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</si>
  <si>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</si>
  <si>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</si>
  <si>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</si>
  <si>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</si>
  <si>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</si>
  <si>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</si>
  <si>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</si>
  <si>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</si>
  <si>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</si>
  <si>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</si>
  <si>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</si>
  <si>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</si>
  <si>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</si>
  <si>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</si>
  <si>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</si>
  <si>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</si>
  <si>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</si>
  <si>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</si>
  <si>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</si>
  <si>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</si>
  <si>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</si>
  <si>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</si>
  <si>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</si>
  <si>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</si>
  <si>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</si>
  <si>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</si>
  <si>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</si>
  <si>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</si>
  <si>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</si>
  <si>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</si>
  <si>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</si>
  <si>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</si>
  <si>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</si>
  <si>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</si>
  <si>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</si>
  <si>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</si>
  <si>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</si>
  <si>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</si>
  <si>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</si>
  <si>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</si>
  <si>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</si>
  <si>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</si>
  <si>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</si>
  <si>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</si>
  <si>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</si>
  <si>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</si>
  <si>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</si>
  <si>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</si>
  <si>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</si>
  <si>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</si>
  <si>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</si>
  <si>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</si>
  <si>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</si>
  <si>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</si>
  <si>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</si>
  <si>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</si>
  <si>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</si>
  <si>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</si>
  <si>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</si>
  <si>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</si>
  <si>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</si>
  <si>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</si>
  <si>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</si>
  <si>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</si>
  <si>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</si>
  <si>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</si>
  <si>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</si>
  <si>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</si>
  <si>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</si>
  <si>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</si>
  <si>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</si>
  <si>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</si>
  <si>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</si>
  <si>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</si>
  <si>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</si>
  <si>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</si>
  <si>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</si>
  <si>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</si>
  <si>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</si>
  <si>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</si>
  <si>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</si>
  <si>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</si>
  <si>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</si>
  <si>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</si>
  <si>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</si>
  <si>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</si>
  <si>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</si>
  <si>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</si>
  <si>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</si>
  <si>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</si>
  <si>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</si>
  <si>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</si>
  <si>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</si>
  <si>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</si>
  <si>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</si>
  <si>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</si>
  <si>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</si>
  <si>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</si>
  <si>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</si>
  <si>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</si>
  <si>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</si>
  <si>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</si>
  <si>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</si>
  <si>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</si>
  <si>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</si>
  <si>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</si>
  <si>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</si>
  <si>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</si>
  <si>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</si>
  <si>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</si>
  <si>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</si>
  <si>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</si>
  <si>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</si>
  <si>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</si>
  <si>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</si>
  <si>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</si>
  <si>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</si>
  <si>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</si>
  <si>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</si>
  <si>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</si>
  <si>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</si>
  <si>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</si>
  <si>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</si>
  <si>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</si>
  <si>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</si>
  <si>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</si>
  <si>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</si>
  <si>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</si>
  <si>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</si>
  <si>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</si>
  <si>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</si>
  <si>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</si>
  <si>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</si>
  <si>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</si>
  <si>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</si>
  <si>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</si>
  <si>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</si>
  <si>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</si>
  <si>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</si>
  <si>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</si>
  <si>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</si>
  <si>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</si>
  <si>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</si>
  <si>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</si>
  <si>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</si>
  <si>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</si>
  <si>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</si>
  <si>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</si>
  <si>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</si>
  <si>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</si>
  <si>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</si>
  <si>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</si>
  <si>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</si>
  <si>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</si>
  <si>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</si>
  <si>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</si>
  <si>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</si>
  <si>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</si>
  <si>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</si>
  <si>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</si>
  <si>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</si>
  <si>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</si>
  <si>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</si>
  <si>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</si>
  <si>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</si>
  <si>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</si>
  <si>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</si>
  <si>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</si>
  <si>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</si>
  <si>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</si>
  <si>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</si>
  <si>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</si>
  <si>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</si>
  <si>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</si>
  <si>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</si>
  <si>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</si>
  <si>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</si>
  <si>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</si>
  <si>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</si>
  <si>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</si>
  <si>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</si>
  <si>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</si>
  <si>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</si>
  <si>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</si>
  <si>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</si>
  <si>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</si>
  <si>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</si>
  <si>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</si>
  <si>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</si>
  <si>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</si>
  <si>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</si>
  <si>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</si>
  <si>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</si>
  <si>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</si>
  <si>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</si>
  <si>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</si>
  <si>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</si>
  <si>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</si>
  <si>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</si>
  <si>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</si>
  <si>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</si>
  <si>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</si>
  <si>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</si>
  <si>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</si>
  <si>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</si>
  <si>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</si>
  <si>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</si>
  <si>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</si>
  <si>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</si>
  <si>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</si>
  <si>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</si>
  <si>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</si>
  <si>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</si>
  <si>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</si>
  <si>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</si>
  <si>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</si>
  <si>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</si>
  <si>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</si>
  <si>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</si>
  <si>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</si>
  <si>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</si>
  <si>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</si>
  <si>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</si>
  <si>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</si>
  <si>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</si>
  <si>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</si>
  <si>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</si>
  <si>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</si>
  <si>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</si>
  <si>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</si>
  <si>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</si>
  <si>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</si>
  <si>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</si>
  <si>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</si>
  <si>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</si>
  <si>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</si>
  <si>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</si>
  <si>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</si>
  <si>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</si>
  <si>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</si>
  <si>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</si>
  <si>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</si>
  <si>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</si>
  <si>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</si>
  <si>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</si>
  <si>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</si>
  <si>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</si>
  <si>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</si>
  <si>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</si>
  <si>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</si>
  <si>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</si>
  <si>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</si>
  <si>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</si>
  <si>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</si>
  <si>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</si>
  <si>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</si>
  <si>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</si>
  <si>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</si>
  <si>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</si>
  <si>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</si>
  <si>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</si>
  <si>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</si>
  <si>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</si>
  <si>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</si>
  <si>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</si>
  <si>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</si>
  <si>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</si>
  <si>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</si>
  <si>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</si>
  <si>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</si>
  <si>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</si>
  <si>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</si>
  <si>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</si>
  <si>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</si>
  <si>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</si>
  <si>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</si>
  <si>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</si>
  <si>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</si>
  <si>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</si>
  <si>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</si>
  <si>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</si>
  <si>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</si>
  <si>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</si>
  <si>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</si>
  <si>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</si>
  <si>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</si>
  <si>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</si>
  <si>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</si>
  <si>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</si>
  <si>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</si>
  <si>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</si>
  <si>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</si>
  <si>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</si>
  <si>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</si>
  <si>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</si>
  <si>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</si>
  <si>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</si>
  <si>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</si>
  <si>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</si>
  <si>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</si>
  <si>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</si>
  <si>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</si>
  <si>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</si>
  <si>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</si>
  <si>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</si>
  <si>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</si>
  <si>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</si>
  <si>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</si>
  <si>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</si>
  <si>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</si>
  <si>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</si>
  <si>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</si>
  <si>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</si>
  <si>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</si>
  <si>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</si>
  <si>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</si>
  <si>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</si>
  <si>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</si>
  <si>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</si>
  <si>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</si>
  <si>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</si>
  <si>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</si>
  <si>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</si>
  <si>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</si>
  <si>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</si>
  <si>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</si>
  <si>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</si>
  <si>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</si>
  <si>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</si>
  <si>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</si>
  <si>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</si>
  <si>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</si>
  <si>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</si>
  <si>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</si>
  <si>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</si>
  <si>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</si>
  <si>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</si>
  <si>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</si>
  <si>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</si>
  <si>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</si>
  <si>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</si>
  <si>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</si>
  <si>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</si>
  <si>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</si>
  <si>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</si>
  <si>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</si>
  <si>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</si>
  <si>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</si>
  <si>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</si>
  <si>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</si>
  <si>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</si>
  <si>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</si>
  <si>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</si>
  <si>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</si>
  <si>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</si>
  <si>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</si>
  <si>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</si>
  <si>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</si>
  <si>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</si>
  <si>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</si>
  <si>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PCM-20251027-00000754</t>
  </si>
  <si>
    <t>ETA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</si>
  <si>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</si>
  <si>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</si>
  <si>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</si>
  <si>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</si>
  <si>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</si>
  <si>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</si>
  <si>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</si>
  <si>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</si>
  <si>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</si>
  <si>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</si>
  <si>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</si>
  <si>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</si>
  <si>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</si>
  <si>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</si>
  <si>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</si>
  <si>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</si>
  <si>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</si>
  <si>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</si>
  <si>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</si>
  <si>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</si>
  <si>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</si>
  <si>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</si>
  <si>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</si>
  <si>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</si>
  <si>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</si>
  <si>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</si>
  <si>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</si>
  <si>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</si>
  <si>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</si>
  <si>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</si>
  <si>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</si>
  <si>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</si>
  <si>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</si>
  <si>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</si>
  <si>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</si>
  <si>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</si>
  <si>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</si>
  <si>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</si>
  <si>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</si>
  <si>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</si>
  <si>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</si>
  <si>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</si>
  <si>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</si>
  <si>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</si>
  <si>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</si>
  <si>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</si>
  <si>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</si>
  <si>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</si>
  <si>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</si>
  <si>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</si>
  <si>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</si>
  <si>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</si>
  <si>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</si>
  <si>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</si>
  <si>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</si>
  <si>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</si>
  <si>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</si>
  <si>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</si>
  <si>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</si>
  <si>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</si>
  <si>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</si>
  <si>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</si>
  <si>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</si>
  <si>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</si>
  <si>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</si>
  <si>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</si>
  <si>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</si>
  <si>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</si>
  <si>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</si>
  <si>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</si>
  <si>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</si>
  <si>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</si>
  <si>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</si>
  <si>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</si>
  <si>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</si>
  <si>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</si>
  <si>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</si>
  <si>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</si>
  <si>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</si>
  <si>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</si>
  <si>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</si>
  <si>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</si>
  <si>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</si>
  <si>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</si>
  <si>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</si>
  <si>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</si>
  <si>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</si>
  <si>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</si>
  <si>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</si>
  <si>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</si>
  <si>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</si>
  <si>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</si>
  <si>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team on the way need 70 minutes</t>
  </si>
  <si>
    <t>team on the way need 60 minutes</t>
  </si>
  <si>
    <t>team will check after KMS0041</t>
  </si>
  <si>
    <t xml:space="preserve">team need 45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</si>
</sst>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1" totalsRowShown="0" headerRowDxfId="157" dataDxfId="156" headerRowBorderDxfId="154" tableBorderDxfId="155" totalsRowBorderDxfId="153">
  <autoFilter ref="A1:CJ21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4" totalsRowShown="0" headerRowDxfId="48" dataDxfId="47" headerRowBorderDxfId="45" tableBorderDxfId="46" totalsRowBorderDxfId="44">
  <autoFilter ref="A1:L20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1" totalsRowShown="0" headerRowDxfId="31" dataDxfId="30" headerRowBorderDxfId="28" tableBorderDxfId="29">
  <autoFilter ref="A1:L45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4" totalsRowShown="0" headerRowDxfId="15" dataDxfId="14" headerRowBorderDxfId="12" tableBorderDxfId="13">
  <autoFilter ref="A1:L11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294.46951006944437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13.974521643518528</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14599</v>
      </c>
      <c r="E4" s="135" t="s">
        <v>38998</v>
      </c>
      <c r="F4" s="136">
        <v>45957.373333333337</v>
      </c>
      <c r="G4" s="137">
        <f ca="1">IFERROR(NOW()-F4,"")</f>
        <v>4.4602662033867091E-2</v>
      </c>
      <c r="H4" s="136">
        <v>45957.367777777778</v>
      </c>
      <c r="I4" s="134" t="str">
        <f>IFERROR(VLOOKUP(D4,DB!A:F,6,0),"")</f>
        <v>SCECO</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45957.41793599537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45957.41793599537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45957.41793599537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45957.41793599537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45957.41793599537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45957.41793599537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45957.41793599537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45957.41793599537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45957.41793599537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45957.41793599537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45957.41793599537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45957.41793599537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45957.41793599537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45957.41793599537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45957.41793599537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45957.41793599537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45957.41793599537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45957.41793599537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45957.41793599537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45957.41793599537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45957.41793599537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45957.41793599537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45957.41793599537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45957.41793599537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45957.41793599537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45957.41793599537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45957.41793599537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45957.41793599537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45957.41793599537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45957.41793599537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45957.41793599537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45957.41793599537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45957.41793599537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45957.41793599537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45957.41793599537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45957.41793599537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45957.41793599537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45957.41793599537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45957.41793599537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45957.41793599537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45957.41793599537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45957.41793599537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45957.41793599537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45957.41793599537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45957.41793599537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45957.41793599537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45957.41793599537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45957.41793599537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45957.41793599537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45957.41793599537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45957.41793599537</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45957.41793599537</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B36534D7-7C11-4BC5-B793-036974D7B3FE}"/>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1"/>
  <sheetViews>
    <sheetView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132.41809803240903</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45957.41793599537</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45957.41793599537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45957.41793599537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45957.41793599537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45957.41793599537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45957.41793599537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45957.41793599537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45957.41793599537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45957.41793599537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45957.41793599537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45957.41793599537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45957.41793599537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45957.41793599537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45957.41793599537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45957.41793599537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45957.41793599537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45957.41793599537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45957.41793599537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45957.41793599537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45957.41793599537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45957.41793599537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45957.41793599537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45957.41793599537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45957.41793599537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45957.41793599537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45957.41793599537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45957.41793599537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45957.41793599537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45957.41793599537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45957.41793599537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45957.41793599537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45957.41793599537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45957.41793599537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45957.41793599537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45957.41793599537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45957.41793599537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45957.41793599537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45957.41793599537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45957.41793599537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45957.41793599537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45957.41793599537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45957.41793599537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45957.41793599537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45957.41793599537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45957.41793599537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45957.41793599537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45957.41793599537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45957.41793599537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45957.41793599537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45957.41793599537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45957.41793599537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45957.41793599537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45957.41793599537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45957.41793599537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45957.41793599537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45957.41793599537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45957.41793599537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45957.41793599537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45957.41793599537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45957.41793599537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45957.41793599537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45957.41793599537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45957.41793599537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61"/>
      <c r="B67" s="162" t="str">
        <f>IFERROR(VLOOKUP(D67,DB!A:K,11,0),"")</f>
        <v/>
      </c>
      <c r="C67" s="162"/>
      <c r="D67" s="162"/>
      <c r="E67" s="163"/>
      <c r="F67" s="164"/>
      <c r="G67" s="165">
        <f ca="1">IFERROR(NOW()-F67,"-")</f>
        <v>45957.41793599537</v>
      </c>
      <c r="H67" s="164"/>
      <c r="I67" s="162" t="str">
        <f>IFERROR(VLOOKUP(D67,DB!A:F,6,0),"")</f>
        <v/>
      </c>
      <c r="J67" s="162" t="str">
        <f>IFERROR(VLOOKUP(D67,DB!A:G,7,0),"")</f>
        <v/>
      </c>
      <c r="K67" s="166"/>
      <c r="L67" s="162" t="str">
        <f>IFERROR(VLOOKUP(D67,DB!A:I,9,0),"")</f>
        <v/>
      </c>
      <c r="M67" s="162"/>
      <c r="N67" s="162"/>
      <c r="O67" s="162"/>
      <c r="P67" s="162"/>
      <c r="Q67" s="162"/>
      <c r="R67" s="162"/>
      <c r="S67" s="162"/>
      <c r="T67" s="162"/>
      <c r="U67" s="162"/>
      <c r="V67" s="162"/>
      <c r="W67" s="162"/>
      <c r="X67" s="162"/>
      <c r="Y67" s="162"/>
      <c r="Z67" s="162"/>
      <c r="AA67" s="162"/>
      <c r="AB67" s="162"/>
      <c r="AC67" s="162"/>
      <c r="AD67" s="162"/>
      <c r="AE67" s="162"/>
      <c r="AF67" s="162"/>
      <c r="AG67" s="162"/>
      <c r="AH67" s="162"/>
      <c r="AI67" s="162"/>
      <c r="AJ67" s="162"/>
      <c r="AK67" s="162"/>
      <c r="AL67" s="162"/>
      <c r="AM67" s="162"/>
      <c r="AN67" s="162"/>
      <c r="AO67" s="162"/>
      <c r="AP67" s="162"/>
      <c r="AQ67" s="162"/>
      <c r="AR67" s="162"/>
      <c r="AS67" s="162"/>
      <c r="AT67" s="162"/>
      <c r="AU67" s="162"/>
      <c r="AV67" s="162"/>
      <c r="AW67" s="162"/>
      <c r="AX67" s="162"/>
      <c r="AY67" s="162"/>
      <c r="AZ67" s="162"/>
      <c r="BA67" s="162"/>
      <c r="BB67" s="162"/>
      <c r="BC67" s="162"/>
      <c r="BD67" s="162"/>
      <c r="BE67" s="162"/>
      <c r="BF67" s="162"/>
      <c r="BG67" s="162"/>
      <c r="BH67" s="162"/>
      <c r="BI67" s="162"/>
      <c r="BJ67" s="162"/>
      <c r="BK67" s="162"/>
      <c r="BL67" s="162"/>
      <c r="BM67" s="162"/>
      <c r="BN67" s="162"/>
      <c r="BO67" s="162"/>
      <c r="BP67" s="162"/>
      <c r="BQ67" s="162"/>
      <c r="BR67" s="162"/>
      <c r="BS67" s="162"/>
      <c r="BT67" s="162"/>
      <c r="BU67" s="162"/>
      <c r="BV67" s="162"/>
      <c r="BW67" s="162"/>
      <c r="BX67" s="162"/>
      <c r="BY67" s="162"/>
      <c r="BZ67" s="162"/>
      <c r="CA67" s="162"/>
      <c r="CB67" s="162"/>
      <c r="CC67" s="162"/>
      <c r="CD67" s="162"/>
      <c r="CE67" s="162"/>
      <c r="CF67" s="162"/>
      <c r="CG67" s="162"/>
      <c r="CH67" s="162"/>
      <c r="CI67" s="162"/>
      <c r="CJ67" s="167"/>
    </row>
    <row r="68" spans="1:88" ht="31.5" customHeight="1">
      <c r="A68" s="113"/>
      <c r="B68" s="18" t="str">
        <f>IFERROR(VLOOKUP(D68,DB!A:K,11,0),"")</f>
        <v/>
      </c>
      <c r="C68" s="18"/>
      <c r="D68" s="18"/>
      <c r="E68" s="114"/>
      <c r="F68" s="115"/>
      <c r="G68" s="116">
        <f ca="1">IFERROR(NOW()-F68,"-")</f>
        <v>45957.41793599537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45957.41793599537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45957.41793599537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45957.41793599537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45957.41793599537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45957.41793599537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45957.41793599537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45957.41793599537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45957.41793599537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45957.41793599537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45957.41793599537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45957.41793599537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45957.41793599537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45957.41793599537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45957.41793599537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45957.41793599537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45957.41793599537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45957.41793599537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45957.41793599537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45957.41793599537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45957.41793599537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45957.41793599537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45957.41793599537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45957.41793599537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45957.41793599537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45957.41793599537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45957.41793599537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45957.41793599537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45957.41793599537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45957.41793599537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45957.41793599537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45957.41793599537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45957.41793599537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45957.41793599537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45957.41793599537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45957.41793599537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45957.41793599537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45957.41793599537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45957.41793599537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45957.41793599537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45957.41793599537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45957.41793599537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45957.41793599537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45957.41793599537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45957.41793599537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45957.41793599537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45957.41793599537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45957.41793599537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45957.41793599537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45957.41793599537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45957.41793599537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45957.41793599537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45957.41793599537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45957.41793599537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45957.41793599537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45957.41793599537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45957.41793599537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45957.41793599537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45957.41793599537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45957.41793599537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45957.41793599537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45957.41793599537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45957.41793599537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45957.41793599537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45957.41793599537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45957.41793599537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45957.41793599537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45957.41793599537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45957.41793599537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45957.41793599537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45957.41793599537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45957.41793599537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45957.41793599537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45957.41793599537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45957.41793599537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45957.41793599537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45957.41793599537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45957.41793599537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45957.41793599537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45957.41793599537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45957.41793599537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45957.41793599537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45957.41793599537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45957.41793599537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45957.41793599537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45957.41793599537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45957.41793599537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45957.41793599537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45957.41793599537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45957.41793599537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45957.41793599537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45957.41793599537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45957.41793599537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45957.41793599537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45957.41793599537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45957.41793599537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45957.41793599537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45957.41793599537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45957.41793599537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45957.41793599537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45957.41793599537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45957.41793599537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45957.41793599537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45957.41793599537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45957.41793599537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45957.41793599537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45957.41793599537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45957.41793599537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45957.41793599537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45957.41793599537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45957.41793599537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45957.41793599537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45957.41793599537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45957.41793599537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45957.41793599537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45957.41793599537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45957.41793599537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45957.41793599537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45957.41793599537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45957.41793599537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45957.41793599537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45957.41793599537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45957.41793599537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45957.41793599537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45957.41793599537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45957.41793599537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45957.41793599537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45957.41793599537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45957.41793599537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45957.41793599537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45957.41793599537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45957.41793599537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45957.41793599537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45957.41793599537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45957.41793599537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45957.41793599537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45957.41793599537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45957.41793599537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45957.41793599537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45957.41793599537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45957.41793599537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45957.41793599537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45957.41793599537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61"/>
      <c r="B211" s="162" t="str">
        <f>IFERROR(VLOOKUP(D211,DB!A:K,11,0),"")</f>
        <v/>
      </c>
      <c r="C211" s="162"/>
      <c r="D211" s="162"/>
      <c r="E211" s="163"/>
      <c r="F211" s="164"/>
      <c r="G211" s="165">
        <f ca="1">IFERROR(NOW()-F211,"-")</f>
        <v>45957.41793599537</v>
      </c>
      <c r="H211" s="164"/>
      <c r="I211" s="162" t="str">
        <f>IFERROR(VLOOKUP(D211,DB!A:F,6,0),"")</f>
        <v/>
      </c>
      <c r="J211" s="162" t="str">
        <f>IFERROR(VLOOKUP(D211,DB!A:G,7,0),"")</f>
        <v/>
      </c>
      <c r="K211" s="166"/>
      <c r="L211" s="162" t="str">
        <f>IFERROR(VLOOKUP(D211,DB!A:I,9,0),"")</f>
        <v/>
      </c>
      <c r="M211" s="162"/>
      <c r="N211" s="162"/>
      <c r="O211" s="162"/>
      <c r="P211" s="162"/>
      <c r="Q211" s="162"/>
      <c r="R211" s="162"/>
      <c r="S211" s="162"/>
      <c r="T211" s="162"/>
      <c r="U211" s="162"/>
      <c r="V211" s="162"/>
      <c r="W211" s="162"/>
      <c r="X211" s="162"/>
      <c r="Y211" s="162"/>
      <c r="Z211" s="162"/>
      <c r="AA211" s="162"/>
      <c r="AB211" s="162"/>
      <c r="AC211" s="162"/>
      <c r="AD211" s="162"/>
      <c r="AE211" s="162"/>
      <c r="AF211" s="162"/>
      <c r="AG211" s="162"/>
      <c r="AH211" s="162"/>
      <c r="AI211" s="162"/>
      <c r="AJ211" s="162"/>
      <c r="AK211" s="162"/>
      <c r="AL211" s="162"/>
      <c r="AM211" s="162"/>
      <c r="AN211" s="162"/>
      <c r="AO211" s="162"/>
      <c r="AP211" s="162"/>
      <c r="AQ211" s="162"/>
      <c r="AR211" s="162"/>
      <c r="AS211" s="162"/>
      <c r="AT211" s="162"/>
      <c r="AU211" s="162"/>
      <c r="AV211" s="162"/>
      <c r="AW211" s="162"/>
      <c r="AX211" s="162"/>
      <c r="AY211" s="162"/>
      <c r="AZ211" s="162"/>
      <c r="BA211" s="162"/>
      <c r="BB211" s="162"/>
      <c r="BC211" s="162"/>
      <c r="BD211" s="162"/>
      <c r="BE211" s="162"/>
      <c r="BF211" s="162"/>
      <c r="BG211" s="162"/>
      <c r="BH211" s="162"/>
      <c r="BI211" s="162"/>
      <c r="BJ211" s="162"/>
      <c r="BK211" s="162"/>
      <c r="BL211" s="162"/>
      <c r="BM211" s="162"/>
      <c r="BN211" s="162"/>
      <c r="BO211" s="162"/>
      <c r="BP211" s="162"/>
      <c r="BQ211" s="162"/>
      <c r="BR211" s="162"/>
      <c r="BS211" s="162"/>
      <c r="BT211" s="162"/>
      <c r="BU211" s="162"/>
      <c r="BV211" s="162"/>
      <c r="BW211" s="162"/>
      <c r="BX211" s="162"/>
      <c r="BY211" s="162"/>
      <c r="BZ211" s="162"/>
      <c r="CA211" s="162"/>
      <c r="CB211" s="162"/>
      <c r="CC211" s="162"/>
      <c r="CD211" s="162"/>
      <c r="CE211" s="162"/>
      <c r="CF211" s="162"/>
      <c r="CG211" s="162"/>
      <c r="CH211" s="162"/>
      <c r="CI211" s="162"/>
      <c r="CJ211" s="167"/>
    </row>
  </sheetData>
  <dataValidations count="2">
    <dataValidation allowBlank="1" showInputMessage="1" showErrorMessage="1" sqref="E1" xr:uid="{4D935161-CDD3-4592-B877-3FB59C99E142}"/>
    <dataValidation type="list" allowBlank="1" showInputMessage="1" showErrorMessage="1" sqref="E3:E21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45957.41793599537</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45957.41793599537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45957.41793599537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45957.41793599537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45957.41793599537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45957.41793599537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45957.41793599537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45957.41793599537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45957.41793599537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45957.41793599537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45957.41793599537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45957.41793599537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45957.41793599537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45957.41793599537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45957.41793599537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45957.41793599537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45957.41793599537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45957.41793599537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45957.41793599537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45957.41793599537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45957.41793599537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45957.41793599537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45957.41793599537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45957.41793599537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45957.41793599537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45957.41793599537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45957.41793599537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45957.41793599537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45957.41793599537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45957.41793599537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45957.41793599537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45957.41793599537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45957.41793599537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45957.41793599537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45957.41793599537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45957.41793599537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45957.41793599537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45957.41793599537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45957.41793599537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45957.41793599537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45957.41793599537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45957.41793599537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45957.41793599537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45957.41793599537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45957.41793599537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45957.41793599537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45957.41793599537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45957.41793599537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45957.41793599537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45957.41793599537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45957.41793599537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45957.41793599537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45957.41793599537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45957.41793599537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45957.41793599537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45957.41793599537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45957.41793599537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45957.41793599537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45957.41793599537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45957.41793599537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45957.41793599537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45957.41793599537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45957.41793599537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45957.41793599537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45957.41793599537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45957.41793599537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45957.41793599537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45957.41793599537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45957.41793599537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45957.41793599537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45957.41793599537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45957.41793599537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45957.41793599537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45957.41793599537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45957.41793599537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45957.41793599537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45957.41793599537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45957.41793599537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45957.41793599537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45957.41793599537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45957.41793599537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45957.41793599537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45957.41793599537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45957.41793599537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45957.41793599537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45957.41793599537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45957.41793599537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45957.41793599537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45957.41793599537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45957.41793599537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45957.41793599537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45957.41793599537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45957.41793599537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45957.41793599537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45957.41793599537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45957.41793599537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45957.41793599537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45957.41793599537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45957.41793599537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45957.41793599537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45957.41793599537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45957.41793599537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45957.41793599537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45957.41793599537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45957.41793599537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45957.41793599537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45957.41793599537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45957.41793599537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45957.41793599537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45957.41793599537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45957.41793599537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45957.41793599537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45957.41793599537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45957.41793599537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45957.41793599537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45957.41793599537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45957.41793599537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45957.41793599537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45957.41793599537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45957.41793599537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45957.41793599537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45957.41793599537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45957.41793599537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45957.41793599537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45957.41793599537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45957.41793599537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45957.41793599537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45957.41793599537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45957.41793599537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45957.41793599537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45957.41793599537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45957.41793599537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45957.41793599537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45957.41793599537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45957.41793599537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45957.41793599537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45957.41793599537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45957.41793599537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45957.41793599537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45957.41793599537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45957.41793599537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45957.41793599537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45957.41793599537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45957.41793599537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45957.41793599537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45957.41793599537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45957.41793599537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45957.41793599537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45957.41793599537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45957.41793599537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45957.41793599537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45957.41793599537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45957.41793599537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45957.41793599537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45957.41793599537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45957.41793599537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45957.41793599537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45957.41793599537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45957.41793599537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45957.41793599537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45957.41793599537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45957.41793599537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45957.41793599537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45957.41793599537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45957.41793599537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45957.41793599537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45957.41793599537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45957.41793599537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45957.41793599537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45957.41793599537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45957.41793599537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45957.41793599537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45957.41793599537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45957.41793599537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45957.41793599537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45957.41793599537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45957.41793599537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45957.41793599537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45957.41793599537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45957.41793599537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45957.41793599537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45957.41793599537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45957.41793599537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45957.41793599537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45957.41793599537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45957.41793599537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45957.41793599537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45957.41793599537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45957.41793599537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45957.41793599537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45957.41793599537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45957.41793599537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45957.41793599537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45957.41793599537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45957.41793599537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45957.41793599537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45957.41793599537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45957.41793599537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45957.41793599537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45957.41793599537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45957.41793599537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45957.41793599537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45957.41793599537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45957.41793599537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45957.41793599537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45957.41793599537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45957.41793599537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45957.41793599537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45957.41793599537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45957.41793599537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45957.41793599537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45957.41793599537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45957.41793599537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45957.41793599537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45957.41793599537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45957.41793599537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45957.41793599537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45957.41793599537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45957.41793599537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45957.41793599537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45957.41793599537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45957.41793599537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45957.41793599537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45957.41793599537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45957.41793599537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45957.41793599537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45957.41793599537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45957.41793599537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45957.41793599537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45957.41793599537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45957.41793599537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45957.41793599537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45957.41793599537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45957.41793599537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45957.41793599537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45957.41793599537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45957.41793599537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45957.41793599537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45957.41793599537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45957.41793599537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45957.41793599537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45957.41793599537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45957.41793599537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45957.41793599537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45957.41793599537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45957.41793599537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45957.41793599537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45957.41793599537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45957.41793599537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45957.41793599537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45957.41793599537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45957.41793599537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45957.41793599537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45957.41793599537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45957.41793599537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45957.41793599537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45957.41793599537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45957.41793599537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45957.41793599537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45957.41793599537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45957.41793599537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45957.41793599537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45957.41793599537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45957.41793599537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45957.41793599537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45957.41793599537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45957.41793599537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45957.41793599537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45957.41793599537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45957.41793599537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45957.41793599537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45957.41793599537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45957.41793599537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45957.41793599537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45957.41793599537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45957.41793599537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45957.41793599537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45957.41793599537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45957.41793599537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45957.41793599537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45957.41793599537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45957.41793599537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45957.41793599537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45957.41793599537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45957.41793599537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45957.41793599537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45957.41793599537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45957.41793599537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45957.41793599537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45957.41793599537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45957.41793599537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45957.41793599537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45957.41793599537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45957.41793599537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45957.41793599537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45957.41793599537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45957.41793599537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45957.41793599537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45957.41793599537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45957.41793599537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45957.41793599537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45957.41793599537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45957.41793599537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45957.41793599537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45957.41793599537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45957.41793599537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45957.41793599537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45957.41793599537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45957.41793599537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45957.41793599537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45957.41793599537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45957.41793599537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45957.41793599537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45957.41793599537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45957.41793599537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45957.41793599537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45957.41793599537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45957.41793599537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45957.41793599537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45957.41793599537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45957.41793599537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45957.41793599537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45957.41793599537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45957.41793599537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45957.41793599537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45957.41793599537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45957.41793599537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45957.41793599537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45957.41793599537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45957.41793599537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45957.41793599537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45957.41793599537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45957.41793599537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45957.41793599537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45957.41793599537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45957.41793599537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45957.41793599537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45957.41793599537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45957.41793599537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45957.41793599537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45957.41793599537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45957.41793599537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45957.41793599537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45957.41793599537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45957.41793599537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45957.41793599537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45957.41793599537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45957.41793599537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45957.41793599537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45957.41793599537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45957.41793599537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45957.41793599537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45957.41793599537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45957.41793599537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45957.41793599537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45957.41793599537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45957.41793599537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45957.41793599537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45957.41793599537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45957.41793599537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45957.41793599537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45957.41793599537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45957.41793599537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45957.41793599537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45957.41793599537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45957.41793599537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45957.41793599537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45957.41793599537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45957.41793599537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45957.41793599537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45957.41793599537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45957.41793599537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45957.41793599537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45957.41793599537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45957.41793599537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45957.41793599537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45957.41793599537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45957.41793599537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45957.41793599537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45957.41793599537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45957.41793599537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45957.41793599537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45957.41793599537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45957.41793599537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45957.41793599537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45957.41793599537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45957.41793599537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45957.41793599537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45957.41793599537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45957.41793599537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45957.41793599537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45957.41793599537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45957.41793599537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45957.41793599537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45957.41793599537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45957.41793599537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45957.41793599537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45957.41793599537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45957.41793599537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45957.41793599537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45957.41793599537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45957.41793599537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45957.41793599537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45957.41793599537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45957.41793599537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45957.41793599537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45957.41793599537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45957.41793599537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45957.41793599537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45957.41793599537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45957.41793599537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45957.41793599537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45957.41793599537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45957.41793599537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45957.41793599537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45957.41793599537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45957.41793599537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45957.41793599537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45957.41793599537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45957.41793599537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45957.41793599537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45957.41793599537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45957.41793599537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45957.41793599537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45957.41793599537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45957.41793599537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45957.41793599537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45957.41793599537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45957.41793599537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45957.41793599537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45957.41793599537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45957.41793599537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45957.41793599537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45957.41793599537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45957.41793599537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45957.41793599537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45957.41793599537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45957.41793599537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45957.41793599537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45957.41793599537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45957.41793599537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45957.41793599537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45957.41793599537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45957.41793599537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45957.41793599537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45957.41793599537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45957.41793599537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45957.41793599537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45957.41793599537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45957.41793599537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45957.41793599537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45957.41793599537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45957.41793599537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45957.41793599537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45957.41793599537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45957.41793599537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45957.41793599537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45957.41793599537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45957.41793599537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45957.41793599537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45957.41793599537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45957.41793599537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45957.41793599537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45957.41793599537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45957.41793599537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45957.41793599537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45957.41793599537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45957.41793599537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45957.41793599537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45957.41793599537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45957.41793599537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45957.41793599537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45957.41793599537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45957.41793599537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45957.41793599537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45957.41793599537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45957.41793599537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45957.41793599537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45957.41793599537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45957.41793599537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45957.41793599537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45957.41793599537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45957.41793599537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45957.41793599537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45957.41793599537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45957.41793599537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45957.41793599537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45957.41793599537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45957.41793599537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45957.41793599537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45957.41793599537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45957.41793599537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45957.41793599537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45957.41793599537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45957.41793599537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45957.41793599537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45957.41793599537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45957.41793599537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45957.41793599537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45957.41793599537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45957.41793599537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45957.41793599537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45957.41793599537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45957.41793599537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45957.41793599537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45957.41793599537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45957.41793599537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45957.41793599537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45957.41793599537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45957.41793599537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45957.41793599537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45957.41793599537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45957.41793599537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45957.41793599537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45957.41793599537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45957.41793599537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45957.41793599537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45957.41793599537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45957.41793599537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45957.41793599537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45957.41793599537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45957.41793599537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45957.41793599537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45957.41793599537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45957.41793599537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45957.41793599537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45957.41793599537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45957.41793599537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45957.41793599537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45957.41793599537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45957.41793599537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45957.41793599537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45957.41793599537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45957.41793599537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45957.41793599537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45957.41793599537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45957.41793599537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45957.41793599537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45957.41793599537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45957.41793599537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45957.41793599537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45957.41793599537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45957.41793599537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45957.41793599537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45957.41793599537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45957.41793599537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45957.41793599537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45957.41793599537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45957.41793599537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45957.41793599537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45957.41793599537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45957.41793599537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45957.41793599537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45957.41793599537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45957.41793599537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45957.41793599537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45957.41793599537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45957.41793599537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45957.41793599537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45957.41793599537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45957.41793599537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45957.41793599537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45957.41793599537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45957.41793599537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45957.41793599537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45957.41793599537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45957.41793599537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45957.41793599537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45957.41793599537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45957.41793599537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45957.41793599537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45957.41793599537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45957.41793599537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45957.41793599537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45957.41793599537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45957.41793599537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45957.41793599537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45957.41793599537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45957.41793599537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45957.41793599537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45957.41793599537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45957.41793599537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45957.41793599537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45957.41793599537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45957.41793599537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45957.41793599537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45957.41793599537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45957.41793599537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45957.41793599537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45957.41793599537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45957.41793599537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45957.41793599537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45957.41793599537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45957.41793599537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45957.41793599537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45957.41793599537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45957.41793599537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45957.41793599537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45957.41793599537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45957.41793599537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45957.41793599537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45957.41793599537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45957.41793599537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45957.41793599537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45957.41793599537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45957.41793599537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45957.41793599537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45957.41793599537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45957.41793599537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45957.41793599537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45957.41793599537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45957.41793599537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45957.41793599537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45957.41793599537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45957.41793599537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45957.41793599537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45957.41793599537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45957.41793599537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45957.41793599537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45957.41793599537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45957.41793599537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45957.41793599537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45957.41793599537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45957.41793599537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45957.41793599537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45957.41793599537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45957.41793599537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45957.41793599537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45957.41793599537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45957.41793599537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45957.41793599537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45957.41793599537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45957.41793599537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45957.41793599537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45957.41793599537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45957.41793599537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45957.41793599537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45957.41793599537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45957.41793599537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45957.41793599537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45957.41793599537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45957.41793599537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45957.41793599537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45957.41793599537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45957.41793599537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45957.41793599537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45957.41793599537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45957.41793599537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45957.41793599537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45957.41793599537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45957.41793599537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45957.41793599537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45957.41793599537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45957.41793599537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45957.41793599537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45957.41793599537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45957.41793599537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45957.41793599537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45957.41793599537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45957.41793599537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45957.41793599537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45957.41793599537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45957.41793599537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45957.41793599537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45957.41793599537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45957.41793599537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45957.41793599537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45957.41793599537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45957.41793599537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45957.41793599537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45957.41793599537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45957.41793599537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45957.41793599537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45957.41793599537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45957.41793599537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45957.41793599537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45957.41793599537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45957.41793599537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45957.41793599537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45957.41793599537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45957.41793599537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45957.41793599537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45957.41793599537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45957.41793599537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45957.41793599537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45957.41793599537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45957.41793599537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45957.41793599537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45957.41793599537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45957.41793599537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45957.41793599537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45957.41793599537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45957.41793599537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45957.41793599537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45957.41793599537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45957.41793599537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45957.41793599537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45957.41793599537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45957.41793599537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45957.41793599537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45957.41793599537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45957.41793599537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45957.41793599537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45957.41793599537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45957.41793599537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45957.41793599537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45957.41793599537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45957.41793599537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45957.41793599537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45957.41793599537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45957.41793599537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45957.41793599537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45957.41793599537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45957.41793599537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45957.41793599537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45957.41793599537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45957.41793599537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45957.41793599537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45957.41793599537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45957.41793599537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45957.41793599537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45957.41793599537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45957.41793599537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45957.41793599537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45957.41793599537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45957.41793599537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45957.41793599537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45957.41793599537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45957.41793599537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45957.41793599537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45957.41793599537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45957.41793599537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45957.41793599537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45957.41793599537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45957.41793599537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45957.41793599537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45957.41793599537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45957.41793599537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45957.41793599537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45957.41793599537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45957.41793599537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45957.41793599537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45957.41793599537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45957.41793599537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45957.41793599537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45957.41793599537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45957.41793599537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45957.41793599537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45957.41793599537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45957.41793599537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45957.41793599537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45957.41793599537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45957.41793599537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45957.41793599537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45957.41793599537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45957.41793599537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45957.41793599537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45957.41793599537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45957.41793599537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45957.41793599537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45957.41793599537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45957.41793599537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45957.41793599537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45957.41793599537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45957.41793599537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45957.41793599537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45957.41793599537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45957.41793599537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45957.41793599537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45957.41793599537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45957.41793599537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45957.41793599537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45957.41793599537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45957.41793599537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45957.41793599537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45957.41793599537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45957.41793599537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45957.41793599537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45957.41793599537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45957.41793599537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45957.41793599537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45957.41793599537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45957.41793599537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45957.41793599537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45957.41793599537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45957.41793599537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45957.41793599537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45957.41793599537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45957.41793599537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45957.41793599537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45957.41793599537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45957.41793599537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45957.41793599537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45957.41793599537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45957.41793599537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45957.41793599537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45957.41793599537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45957.41793599537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45957.41793599537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45957.41793599537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45957.41793599537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45957.41793599537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45957.41793599537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45957.41793599537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45957.41793599537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45957.41793599537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45957.41793599537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45957.41793599537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45957.41793599537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45957.41793599537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45957.41793599537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45957.41793599537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45957.41793599537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45957.41793599537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45957.41793599537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45957.41793599537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45957.41793599537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45957.41793599537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45957.41793599537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45957.41793599537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45957.41793599537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45957.41793599537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45957.41793599537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45957.41793599537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45957.41793599537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45957.41793599537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45957.41793599537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45957.41793599537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45957.41793599537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45957.41793599537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45957.41793599537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45957.41793599537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45957.41793599537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45957.41793599537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45957.41793599537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45957.41793599537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45957.41793599537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45957.41793599537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45957.41793599537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45957.41793599537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45957.41793599537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45957.41793599537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45957.41793599537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45957.41793599537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45957.41793599537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45957.41793599537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45957.41793599537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45957.41793599537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45957.41793599537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45957.41793599537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45957.41793599537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45957.41793599537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45957.41793599537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45957.41793599537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45957.41793599537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45957.41793599537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45957.41793599537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45957.41793599537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45957.41793599537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45957.41793599537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45957.41793599537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45957.41793599537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45957.41793599537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45957.41793599537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45957.41793599537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45957.41793599537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45957.41793599537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45957.41793599537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45957.41793599537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45957.41793599537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45957.41793599537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45957.41793599537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45957.41793599537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45957.41793599537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45957.41793599537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45957.41793599537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45957.41793599537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45957.41793599537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45957.41793599537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45957.41793599537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45957.41793599537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45957.41793599537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45957.41793599537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45957.41793599537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45957.41793599537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45957.41793599537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45957.41793599537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45957.41793599537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45957.41793599537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45957.41793599537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45957.41793599537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45957.41793599537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45957.41793599537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45957.41793599537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45957.41793599537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45957.41793599537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45957.41793599537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45957.41793599537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45957.41793599537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45957.41793599537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45957.41793599537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45957.41793599537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45957.41793599537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45957.41793599537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45957.41793599537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45957.41793599537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45957.41793599537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45957.41793599537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45957.41793599537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45957.41793599537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45957.41793599537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45957.41793599537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45957.41793599537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45957.41793599537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45957.41793599537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45957.41793599537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45957.41793599537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45957.41793599537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45957.41793599537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45957.41793599537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45957.41793599537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45957.41793599537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45957.41793599537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45957.41793599537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45957.41793599537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45957.41793599537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45957.41793599537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45957.41793599537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45957.41793599537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45957.41793599537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45957.41793599537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45957.41793599537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45957.41793599537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45957.41793599537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45957.41793599537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45957.41793599537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45957.41793599537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45957.41793599537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45957.41793599537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45957.41793599537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45957.41793599537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45957.41793599537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45957.41793599537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45957.41793599537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45957.41793599537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45957.41793599537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45957.41793599537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45957.41793599537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45957.41793599537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45957.41793599537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45957.41793599537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45957.41793599537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45957.41793599537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45957.41793599537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45957.41793599537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45957.41793599537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45957.41793599537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45957.41793599537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45957.41793599537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45957.41793599537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45957.41793599537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45957.41793599537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45957.41793599537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45957.41793599537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45957.41793599537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45957.41793599537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45957.41793599537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45957.41793599537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45957.41793599537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45957.41793599537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45957.41793599537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45957.41793599537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45957.41793599537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45957.41793599537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45957.41793599537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45957.41793599537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45957.41793599537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45957.41793599537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45957.41793599537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45957.41793599537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45957.41793599537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45957.41793599537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45957.41793599537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45957.41793599537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45957.41793599537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45957.41793599537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45957.41793599537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45957.41793599537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45957.41793599537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45957.41793599537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45957.41793599537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45957.41793599537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45957.41793599537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45957.41793599537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45957.41793599537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45957.41793599537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45957.41793599537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45957.41793599537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45957.41793599537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45957.41793599537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45957.41793599537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45957.41793599537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45957.41793599537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45957.41793599537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45957.41793599537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45957.41793599537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45957.41793599537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45957.41793599537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45957.41793599537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45957.41793599537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45957.41793599537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45957.41793599537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45957.41793599537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45957.41793599537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45957.41793599537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45957.41793599537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45957.41793599537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45957.41793599537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45957.41793599537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45957.41793599537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45957.41793599537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45957.41793599537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45957.41793599537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45957.41793599537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45957.41793599537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45957.41793599537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45957.41793599537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45957.41793599537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45957.41793599537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45957.41793599537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45957.41793599537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45957.41793599537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45957.41793599537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45957.41793599537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45957.41793599537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45957.41793599537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45957.41793599537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45957.41793599537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45957.41793599537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45957.41793599537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45957.41793599537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45957.41793599537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45957.41793599537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45957.41793599537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45957.41793599537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45957.41793599537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45957.41793599537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45957.41793599537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45957.41793599537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45957.41793599537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45957.41793599537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45957.41793599537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45957.41793599537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45957.41793599537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45957.41793599537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45957.41793599537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45957.41793599537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45957.41793599537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45957.41793599537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45957.41793599537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45957.41793599537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45957.41793599537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45957.41793599537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45957.41793599537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45957.41793599537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45957.41793599537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45957.41793599537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45957.41793599537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45957.41793599537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45957.41793599537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45957.41793599537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45957.41793599537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45957.41793599537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45957.41793599537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45957.41793599537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45957.41793599537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45957.41793599537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45957.41793599537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45957.41793599537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45957.41793599537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45957.41793599537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45957.41793599537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45957.41793599537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45957.41793599537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45957.41793599537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45957.41793599537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45957.41793599537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45957.41793599537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45957.41793599537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45957.41793599537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45957.41793599537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45957.41793599537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45957.41793599537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45957.41793599537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45957.41793599537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45957.41793599537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45957.41793599537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45957.41793599537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45957.41793599537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45957.41793599537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45957.41793599537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45957.41793599537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45957.41793599537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45957.41793599537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45957.41793599537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45957.41793599537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45957.41793599537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45957.41793599537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45957.41793599537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45957.41793599537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45957.41793599537</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4"/>
  <sheetViews>
    <sheetView topLeftCell="F1"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253.93721840277431</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3.7832137731456896</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94"/>
      <c r="E4" s="98"/>
      <c r="F4" s="123"/>
      <c r="G4" s="124">
        <f ca="1">IFERROR(NOW()-F4,"")</f>
        <v>45957.41793599537</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45957.41793599537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45957.41793599537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45957.41793599537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45957.41793599537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45957.41793599537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45957.41793599537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45957.41793599537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45957.41793599537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45957.41793599537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45957.41793599537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45957.41793599537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45957.41793599537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45957.41793599537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45957.41793599537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45957.41793599537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45957.41793599537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45957.41793599537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45957.41793599537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45957.41793599537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45957.41793599537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45957.41793599537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45957.41793599537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45957.41793599537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45957.41793599537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45957.41793599537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45957.41793599537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45957.41793599537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45957.41793599537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45957.41793599537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45957.41793599537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45957.41793599537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45957.41793599537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45957.41793599537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45957.41793599537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45957.41793599537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45957.41793599537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45957.41793599537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45957.41793599537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45957.41793599537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45957.41793599537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45957.41793599537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45957.41793599537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45957.41793599537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45957.41793599537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45957.41793599537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45957.41793599537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45957.41793599537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45957.41793599537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45957.41793599537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45957.41793599537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45957.41793599537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45957.41793599537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45957.41793599537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45957.41793599537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45957.41793599537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45957.41793599537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45957.41793599537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45957.41793599537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45957.41793599537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45957.41793599537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45957.41793599537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45957.41793599537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45957.41793599537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45957.41793599537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45957.41793599537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45957.41793599537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45957.41793599537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45957.41793599537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45957.41793599537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45957.41793599537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45957.41793599537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45957.41793599537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45957.41793599537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45957.41793599537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45957.41793599537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45957.41793599537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45957.41793599537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45957.41793599537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45957.41793599537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45957.41793599537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45957.41793599537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45957.41793599537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45957.41793599537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45957.41793599537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45957.41793599537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45957.41793599537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45957.41793599537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45957.41793599537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45957.41793599537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45957.41793599537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45957.41793599537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45957.41793599537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45957.41793599537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45957.41793599537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45957.41793599537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45957.41793599537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45957.41793599537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45957.41793599537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45957.41793599537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45957.41793599537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45957.41793599537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45957.41793599537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45957.41793599537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45957.41793599537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45957.41793599537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45957.41793599537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45957.41793599537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45957.41793599537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45957.41793599537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45957.41793599537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45957.41793599537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45957.41793599537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45957.41793599537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45957.41793599537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45957.41793599537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45957.41793599537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45957.41793599537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45957.41793599537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45957.41793599537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45957.41793599537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45957.41793599537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45957.41793599537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45957.41793599537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45957.41793599537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45957.41793599537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45957.41793599537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45957.41793599537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45957.41793599537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45957.41793599537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45957.41793599537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45957.41793599537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45957.41793599537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45957.41793599537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45957.41793599537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45957.41793599537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45957.41793599537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45957.41793599537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45957.41793599537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45957.41793599537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45957.41793599537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45957.41793599537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45957.41793599537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45957.41793599537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45957.41793599537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45957.41793599537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45957.41793599537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45957.41793599537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45957.41793599537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45957.41793599537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45957.41793599537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45957.41793599537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45957.41793599537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45957.41793599537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45957.41793599537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45957.41793599537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45957.41793599537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45957.41793599537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45957.41793599537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45957.41793599537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45957.41793599537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45957.41793599537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45957.41793599537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45957.41793599537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45957.41793599537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45957.41793599537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45957.41793599537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45957.41793599537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45957.41793599537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45957.41793599537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45957.41793599537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45957.41793599537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45957.41793599537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45957.41793599537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45957.41793599537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45957.41793599537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45957.41793599537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45957.41793599537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45957.41793599537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45957.41793599537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45957.41793599537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45957.41793599537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45957.41793599537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45957.41793599537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45957.41793599537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45957.41793599537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45957.41793599537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45957.41793599537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45957.41793599537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45957.41793599537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45957.41793599537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45957.41793599537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45957.41793599537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45957.41793599537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45957.41793599537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45957.41793599537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45957.41793599537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45957.41793599537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45957.41793599537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45957.41793599537</v>
      </c>
      <c r="H203" s="123"/>
      <c r="I203" s="119" t="str">
        <f>IFERROR(VLOOKUP(D203,DB!A:F,6,0),"")</f>
        <v/>
      </c>
      <c r="J203" s="119" t="str">
        <f>IFERROR(VLOOKUP(D203,DB!A:G,7,0),"")</f>
        <v/>
      </c>
      <c r="K203" s="125"/>
      <c r="L203" s="121" t="str">
        <f>IFERROR(VLOOKUP(D203,DB!A:I,9,0),"")</f>
        <v/>
      </c>
    </row>
    <row r="204" spans="1:12" ht="15" customHeight="1">
      <c r="A204" s="126"/>
      <c r="B204" s="126" t="str">
        <f>IFERROR(VLOOKUP(D204,DB!A:K,11,0),"")</f>
        <v/>
      </c>
      <c r="C204" s="127"/>
      <c r="D204" s="128"/>
      <c r="E204" s="129"/>
      <c r="F204" s="130"/>
      <c r="G204" s="131">
        <f ca="1">IFERROR(NOW()-F204,"")</f>
        <v>45957.41793599537</v>
      </c>
      <c r="H204" s="130"/>
      <c r="I204" s="126" t="str">
        <f>IFERROR(VLOOKUP(D204,DB!A:F,6,0),"")</f>
        <v/>
      </c>
      <c r="J204" s="126" t="str">
        <f>IFERROR(VLOOKUP(D204,DB!A:G,7,0),"")</f>
        <v/>
      </c>
      <c r="K204" s="132"/>
      <c r="L204" s="128" t="str">
        <f>IFERROR(VLOOKUP(D204,DB!A:I,9,0),"")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65.585875810182188</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39081</v>
      </c>
      <c r="F3" s="38">
        <v>45926.188877314817</v>
      </c>
      <c r="G3" s="144">
        <f t="shared" ref="G3" ca="1" si="0">IFERROR(NOW()-F3,"")</f>
        <v>31.229058680553862</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39081</v>
      </c>
      <c r="F4" s="153">
        <v>45948.661111111112</v>
      </c>
      <c r="G4" s="154">
        <f ca="1">IFERROR(NOW()-F4,"")</f>
        <v>8.7568248842580942</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52"/>
      <c r="E5" s="152"/>
      <c r="F5" s="153"/>
      <c r="G5" s="154">
        <f ca="1">IFERROR(NOW()-F5,"")</f>
        <v>45957.41793599537</v>
      </c>
      <c r="H5" s="153"/>
      <c r="I5" s="152" t="str">
        <f>IFERROR(VLOOKUP(D5,DB!A:F,6,0),"")</f>
        <v/>
      </c>
      <c r="J5" s="152" t="str">
        <f>IFERROR(VLOOKUP(D5,DB!A:G,7,0),"")</f>
        <v/>
      </c>
      <c r="K5" s="152"/>
      <c r="L5" s="152" t="str">
        <f>IFERROR(VLOOKUP(D5,DB!A:I,9,0),"")</f>
        <v/>
      </c>
    </row>
    <row r="6" spans="1:13" ht="15">
      <c r="A6" s="152"/>
      <c r="B6" s="152"/>
      <c r="C6" s="152"/>
      <c r="D6" s="169"/>
      <c r="E6" s="152"/>
      <c r="F6" s="153"/>
      <c r="G6" s="154">
        <f ca="1">IFERROR(NOW()-F6,"")</f>
        <v>45957.41793599537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45957.41793599537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45957.41793599537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45957.41793599537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45957.41793599537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45957.41793599537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45957.41793599537</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45957.41793599537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45957.41793599537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45957.41793599537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45957.41793599537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45957.41793599537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45957.41793599537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45957.41793599537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45957.41793599537</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45957.41793599537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45957.41793599537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45957.41793599537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45957.41793599537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45957.41793599537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45957.41793599537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45957.41793599537</v>
      </c>
      <c r="H27" s="153"/>
      <c r="I27" s="152" t="str">
        <f>IFERROR(VLOOKUP(D27,DB!A:F,6,0),"")</f>
        <v/>
      </c>
      <c r="J27" s="152" t="str">
        <f>IFERROR(VLOOKUP(D27,DB!A:G,7,0),"")</f>
        <v/>
      </c>
      <c r="K27" s="152"/>
      <c r="L27" s="152" t="str">
        <f>IFERROR(VLOOKUP(D27,DB!A:I,9,0),"")</f>
        <v/>
      </c>
    </row>
    <row r="28" spans="1:12" ht="15.75">
      <c r="A28" s="152"/>
      <c r="B28" s="152" t="str">
        <f>IFERROR(VLOOKUP(D28,DB!A:K,11,0),"")</f>
        <v/>
      </c>
      <c r="C28" s="152"/>
      <c r="D28" s="170"/>
      <c r="E28" s="152"/>
      <c r="F28" s="153"/>
      <c r="G28" s="154">
        <f ca="1">IFERROR(NOW()-F28,"")</f>
        <v>45957.41793599537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45957.41793599537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45957.41793599537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45957.41793599537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45957.41793599537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45957.41793599537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45957.41793599537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45957.41793599537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45957.41793599537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45957.41793599537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45957.41793599537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45957.41793599537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45957.41793599537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45957.41793599537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45957.41793599537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45957.41793599537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45957.41793599537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45957.41793599537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45957.41793599537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45957.41793599537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45957.41793599537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45957.41793599537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45957.41793599537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45957.41793599537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45957.41793599537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45957.41793599537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45957.41793599537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45957.41793599537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45957.41793599537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45957.41793599537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45957.41793599537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45957.41793599537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45957.41793599537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45957.41793599537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45957.41793599537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45957.41793599537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45957.41793599537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45957.41793599537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45957.41793599537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45957.41793599537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45957.41793599537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45957.41793599537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45957.41793599537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45957.41793599537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45957.41793599537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45957.41793599537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45957.41793599537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45957.41793599537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45957.41793599537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45957.41793599537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45957.41793599537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45957.41793599537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45957.41793599537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45957.41793599537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45957.41793599537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45957.41793599537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45957.41793599537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45957.41793599537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45957.41793599537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45957.41793599537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45957.41793599537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45957.41793599537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45957.41793599537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45957.41793599537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45957.41793599537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45957.41793599537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45957.41793599537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45957.41793599537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45957.41793599537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45957.41793599537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45957.41793599537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45957.41793599537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45957.41793599537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45957.41793599537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45957.41793599537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45957.41793599537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45957.41793599537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45957.41793599537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45957.41793599537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45957.41793599537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45957.41793599537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45957.41793599537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45957.41793599537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45957.41793599537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45957.41793599537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45957.41793599537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45957.41793599537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45957.41793599537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45957.41793599537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45957.41793599537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45957.41793599537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45957.41793599537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45957.41793599537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45957.41793599537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45957.41793599537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45957.41793599537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45957.41793599537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45957.41793599537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45957.41793599537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45957.41793599537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45957.41793599537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45957.41793599537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45957.41793599537</v>
      </c>
      <c r="H130" s="153"/>
      <c r="I130" s="152" t="str">
        <f>IFERROR(VLOOKUP(D130,DB!A:F,6,0),"")</f>
        <v/>
      </c>
      <c r="J130" s="152" t="str">
        <f>IFERROR(VLOOKUP(D130,DB!A:G,7,0),"")</f>
        <v/>
      </c>
      <c r="K130" s="152"/>
      <c r="L130" s="152" t="str">
        <f>IFERROR(VLOOKUP(D130,DB!A:I,9,0),"")</f>
        <v/>
      </c>
    </row>
    <row r="131" spans="1:12" ht="15">
      <c r="A131" s="158"/>
      <c r="B131" s="158" t="str">
        <f>IFERROR(VLOOKUP(D131,DB!A:K,11,0),"")</f>
        <v/>
      </c>
      <c r="C131" s="158"/>
      <c r="D131" s="158"/>
      <c r="E131" s="158"/>
      <c r="F131" s="159"/>
      <c r="G131" s="160">
        <f ca="1">IFERROR(NOW()-F131,"")</f>
        <v>45957.41793599537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45957.41793599537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45957.41793599537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45957.41793599537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45957.41793599537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45957.41793599537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45957.41793599537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45957.41793599537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45957.41793599537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45957.41793599537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45957.41793599537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45957.41793599537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45957.41793599537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45957.41793599537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45957.41793599537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45957.41793599537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45957.41793599537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45957.41793599537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45957.41793599537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45957.41793599537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45957.41793599537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45957.41793599537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45957.41793599537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45957.41793599537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45957.41793599537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45957.41793599537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45957.41793599537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45957.41793599537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45957.41793599537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45957.41793599537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45957.41793599537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45957.41793599537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45957.41793599537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45957.41793599537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45957.41793599537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45957.41793599537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45957.41793599537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45957.41793599537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45957.41793599537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45957.41793599537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45957.41793599537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45957.41793599537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45957.41793599537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45957.41793599537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45957.41793599537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45957.41793599537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45957.41793599537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45957.41793599537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45957.41793599537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45957.41793599537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45957.41793599537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45957.41793599537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45957.41793599537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45957.41793599537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45957.41793599537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45957.41793599537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45957.41793599537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45957.41793599537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45957.41793599537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45957.41793599537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45957.41793599537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45957.41793599537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45957.41793599537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45957.41793599537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45957.41793599537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45957.41793599537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45957.41793599537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45957.41793599537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45957.41793599537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45957.41793599537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45957.41793599537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45957.41793599537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45957.41793599537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45957.41793599537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45957.41793599537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45957.41793599537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45957.41793599537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45957.41793599537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45957.41793599537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45957.41793599537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45957.41793599537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45957.41793599537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45957.41793599537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45957.41793599537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45957.41793599537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45957.41793599537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45957.41793599537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45957.41793599537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45957.41793599537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45957.41793599537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45957.41793599537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45957.41793599537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45957.41793599537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45957.41793599537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45957.41793599537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45957.41793599537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45957.41793599537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45957.41793599537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45957.41793599537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45957.41793599537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45957.41793599537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45957.41793599537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45957.41793599537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45957.41793599537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45957.41793599537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45957.41793599537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45957.41793599537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45957.41793599537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45957.41793599537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45957.41793599537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45957.41793599537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45957.41793599537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45957.41793599537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45957.41793599537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45957.41793599537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45957.41793599537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45957.41793599537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45957.41793599537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45957.41793599537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45957.41793599537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45957.41793599537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45957.41793599537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45957.41793599537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45957.41793599537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45957.41793599537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45957.41793599537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45957.41793599537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45957.41793599537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45957.41793599537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45957.41793599537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45957.41793599537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45957.41793599537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45957.41793599537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45957.41793599537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45957.41793599537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45957.41793599537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45957.41793599537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45957.41793599537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45957.41793599537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45957.41793599537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45957.41793599537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45957.41793599537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45957.41793599537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45957.41793599537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45957.41793599537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45957.41793599537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45957.41793599537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45957.41793599537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45957.41793599537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45957.41793599537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45957.41793599537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45957.41793599537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45957.41793599537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45957.41793599537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45957.41793599537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45957.41793599537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45957.41793599537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45957.41793599537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45957.41793599537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45957.41793599537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45957.41793599537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45957.41793599537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45957.41793599537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45957.41793599537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45957.41793599537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45957.41793599537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45957.41793599537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45957.41793599537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45957.41793599537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45957.41793599537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45957.41793599537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45957.41793599537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45957.41793599537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45957.41793599537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45957.41793599537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45957.41793599537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45957.41793599537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45957.41793599537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45957.41793599537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45957.41793599537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45957.41793599537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45957.41793599537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45957.41793599537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45957.41793599537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45957.41793599537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45957.41793599537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45957.41793599537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45957.41793599537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45957.41793599537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45957.41793599537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45957.41793599537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45957.41793599537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45957.41793599537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45957.41793599537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45957.41793599537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45957.41793599537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45957.41793599537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45957.41793599537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45957.41793599537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45957.41793599537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45957.41793599537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45957.41793599537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45957.41793599537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45957.41793599537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45957.41793599537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45957.41793599537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45957.41793599537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45957.41793599537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45957.41793599537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45957.41793599537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45957.41793599537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45957.41793599537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45957.41793599537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45957.41793599537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45957.41793599537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45957.41793599537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45957.41793599537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45957.41793599537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45957.41793599537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45957.41793599537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45957.41793599537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45957.41793599537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45957.41793599537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45957.41793599537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45957.41793599537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45957.41793599537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45957.41793599537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45957.41793599537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45957.41793599537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45957.41793599537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45957.41793599537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45957.41793599537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45957.41793599537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45957.41793599537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45957.41793599537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45957.41793599537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45957.41793599537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45957.41793599537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45957.41793599537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45957.41793599537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45957.41793599537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45957.41793599537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45957.41793599537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45957.41793599537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45957.41793599537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45957.41793599537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45957.41793599537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45957.41793599537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45957.41793599537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45957.41793599537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45957.41793599537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45957.41793599537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45957.41793599537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45957.41793599537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45957.41793599537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45957.41793599537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45957.41793599537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45957.41793599537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45957.41793599537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45957.41793599537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45957.41793599537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45957.41793599537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45957.41793599537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45957.41793599537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45957.41793599537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45957.41793599537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45957.41793599537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45957.41793599537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45957.41793599537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45957.41793599537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45957.41793599537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45957.41793599537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45957.41793599537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45957.41793599537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45957.41793599537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45957.41793599537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45957.41793599537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45957.41793599537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45957.41793599537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45957.41793599537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45957.41793599537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45957.41793599537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45957.41793599537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45957.41793599537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45957.41793599537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45957.41793599537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45957.41793599537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45957.41793599537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45957.41793599537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45957.41793599537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45957.41793599537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45957.41793599537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45957.41793599537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45957.41793599537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45957.41793599537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45957.41793599537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45957.41793599537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45957.41793599537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45957.41793599537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45957.41793599537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45957.41793599537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45957.41793599537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45957.41793599537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45957.41793599537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45957.41793599537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45957.41793599537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45957.41793599537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45957.41793599537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45957.41793599537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45957.41793599537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45957.41793599537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45957.41793599537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45957.41793599537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45957.41793599537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45957.41793599537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45957.41793599537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45957.41793599537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45957.41793599537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45957.41793599537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45957.41793599537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45957.41793599537</v>
      </c>
      <c r="H451" s="159"/>
      <c r="I451" s="158" t="str">
        <f>IFERROR(VLOOKUP(D451,DB!A:F,6,0),"")</f>
        <v/>
      </c>
      <c r="J451" s="158" t="str">
        <f>IFERROR(VLOOKUP(D451,DB!A:G,7,0),"")</f>
        <v/>
      </c>
      <c r="K451" s="158"/>
      <c r="L451" s="158" t="str">
        <f>IFERROR(VLOOKUP(D451,DB!A:I,9,0),"")</f>
        <v/>
      </c>
    </row>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61" ht="15"/>
    <row r="562" ht="15"/>
    <row r="564" ht="15"/>
    <row r="565" ht="15"/>
    <row r="566" ht="15"/>
    <row r="567" ht="15"/>
    <row r="569" ht="15"/>
    <row r="570" ht="15"/>
    <row r="577" ht="15"/>
    <row r="578" ht="15"/>
    <row r="579" ht="15"/>
    <row r="580" ht="15"/>
    <row r="581" ht="15"/>
    <row r="582" ht="15"/>
    <row r="585" ht="15"/>
    <row r="586" ht="15"/>
    <row r="587" ht="15"/>
    <row r="588" ht="15"/>
    <row r="589" ht="15"/>
    <row r="590" ht="15"/>
    <row r="591" ht="15"/>
    <row r="592" ht="15"/>
    <row r="593" ht="15"/>
    <row r="594" ht="15"/>
    <row r="595" ht="15"/>
    <row r="596"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2" ht="15"/>
    <row r="653" ht="15"/>
    <row r="690" ht="15"/>
    <row r="691" ht="15"/>
    <row r="692" ht="15"/>
    <row r="693" ht="15"/>
    <row r="694" ht="15"/>
    <row r="695" ht="15"/>
    <row r="696" ht="15"/>
    <row r="697" ht="15"/>
    <row r="698" ht="15"/>
    <row r="699"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80" ht="15"/>
    <row r="781" ht="15"/>
    <row r="782" ht="15"/>
    <row r="784" ht="15"/>
    <row r="785"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8" ht="15"/>
    <row r="819" ht="15"/>
    <row r="989" ht="15"/>
    <row r="990" ht="15"/>
    <row r="991" ht="15"/>
    <row r="992" ht="15"/>
    <row r="993" ht="15"/>
    <row r="994" ht="15"/>
    <row r="1000" ht="15"/>
    <row r="1001" ht="15"/>
    <row r="1002" ht="15"/>
    <row r="1003" ht="15"/>
    <row r="1004" ht="15"/>
    <row r="1005" ht="15"/>
    <row r="1006"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7" ht="15"/>
    <row r="1058" ht="15"/>
    <row r="1064" ht="15"/>
    <row r="1065" ht="15"/>
    <row r="1067" ht="15"/>
    <row r="1068" ht="15"/>
    <row r="1069" ht="15"/>
    <row r="1070" ht="15"/>
    <row r="1071" ht="15"/>
    <row r="1072" ht="15"/>
    <row r="1073" ht="15"/>
    <row r="1075" ht="15"/>
    <row r="1076" ht="15"/>
    <row r="1077"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6" ht="15"/>
    <row r="1147" ht="15"/>
    <row r="1148" ht="15"/>
    <row r="1149" ht="15"/>
    <row r="1150" ht="15"/>
    <row r="1151" ht="15"/>
    <row r="1152" ht="15"/>
    <row r="1153" ht="15"/>
    <row r="1154" ht="15"/>
    <row r="1155" ht="15"/>
    <row r="1156" ht="15"/>
    <row r="1157" ht="15"/>
    <row r="1158" ht="15"/>
    <row r="1159"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3" ht="15"/>
    <row r="1184" ht="15"/>
    <row r="1185" ht="15"/>
    <row r="1186" ht="15"/>
    <row r="1187" ht="15"/>
    <row r="1188" ht="15"/>
    <row r="1189" ht="15"/>
    <row r="1190" ht="15"/>
    <row r="1191" ht="15"/>
    <row r="1192" ht="15"/>
    <row r="1193" ht="15"/>
    <row r="1195" ht="15"/>
    <row r="1196" ht="15"/>
    <row r="1197" ht="15"/>
    <row r="1198" ht="15"/>
    <row r="1199" ht="15"/>
    <row r="1200" ht="15"/>
    <row r="1201" ht="15"/>
    <row r="1202" ht="15"/>
    <row r="1203" ht="15"/>
    <row r="1204" ht="15"/>
    <row r="1212" ht="15"/>
    <row r="1213" ht="15"/>
    <row r="1216" ht="15"/>
    <row r="1217" ht="15"/>
    <row r="1218" ht="15"/>
    <row r="1219" ht="15"/>
    <row r="1220" ht="15"/>
    <row r="1221" ht="15"/>
    <row r="1222" ht="15"/>
    <row r="1223" ht="15"/>
    <row r="1226" ht="15"/>
    <row r="1227" ht="15"/>
    <row r="1228" ht="15"/>
    <row r="1229" ht="15"/>
    <row r="1230" ht="15"/>
    <row r="1231" ht="15"/>
    <row r="1232" ht="15"/>
    <row r="1233" ht="15"/>
    <row r="1234" ht="15"/>
    <row r="1235" ht="15"/>
    <row r="1236" ht="15"/>
    <row r="1237" ht="15"/>
    <row r="1239" ht="15"/>
    <row r="1240" ht="15"/>
    <row r="1241" ht="15"/>
    <row r="1244" ht="15"/>
    <row r="1246" ht="15"/>
    <row r="1248" ht="15"/>
    <row r="1251" ht="15"/>
    <row r="1252" ht="15"/>
    <row r="1253" ht="15"/>
    <row r="1255" ht="15"/>
    <row r="1257" ht="15"/>
    <row r="1258" ht="15"/>
    <row r="1259" ht="15"/>
    <row r="1260" ht="15"/>
    <row r="1261" ht="15"/>
    <row r="1263" ht="15"/>
    <row r="1264" ht="15"/>
    <row r="1265" ht="15"/>
    <row r="1266" ht="15"/>
    <row r="1268" ht="15"/>
    <row r="1270" ht="15"/>
    <row r="1271" ht="15"/>
    <row r="1273" ht="15"/>
    <row r="1274" ht="15"/>
    <row r="1275" ht="15"/>
    <row r="1276" ht="15"/>
    <row r="1278" ht="15"/>
    <row r="1280" ht="15"/>
    <row r="1281" ht="15"/>
    <row r="1282" ht="15"/>
    <row r="1283" ht="15"/>
    <row r="1285" ht="15"/>
    <row r="1286" ht="15"/>
    <row r="1287" ht="15"/>
    <row r="1288" ht="15"/>
    <row r="1289" ht="15"/>
    <row r="1290" ht="15"/>
    <row r="1291" ht="15"/>
    <row r="1294" ht="15"/>
    <row r="1296" ht="15"/>
    <row r="1297" ht="15"/>
    <row r="1298" ht="15"/>
    <row r="1299" ht="15"/>
    <row r="1300" ht="15"/>
    <row r="1301" ht="15"/>
    <row r="1302" ht="15"/>
    <row r="1303" ht="15"/>
    <row r="1306" ht="15"/>
  </sheetData>
  <dataValidations count="2">
    <dataValidation allowBlank="1" showInputMessage="1" showErrorMessage="1" sqref="E1" xr:uid="{920C6338-E771-4DAE-8C89-92A9093EA4DE}"/>
    <dataValidation type="list" allowBlank="1" showInputMessage="1" showErrorMessage="1" sqref="E2:E45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4"/>
  <sheetViews>
    <sheetView tabSelected="1" workbookViewId="0">
      <selection activeCell="K7" sqref="K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32204</v>
      </c>
      <c r="E2" s="106"/>
      <c r="F2" s="107"/>
      <c r="G2" s="77">
        <f ca="1">IFERROR(NOW()-F2,"-")</f>
        <v>45957.41793599537</v>
      </c>
      <c r="H2" s="107"/>
      <c r="I2" s="103" t="str">
        <f>IFERROR(VLOOKUP(D2,DB!A:F,6,0),"")</f>
        <v>SCECO</v>
      </c>
      <c r="J2" s="102" t="str">
        <f>IFERROR(VLOOKUP(D2,DB!A:G,7,0),"")</f>
        <v>Dead+No BB Design</v>
      </c>
      <c r="K2" s="108" t="s">
        <v>39096</v>
      </c>
      <c r="L2" s="109" t="str">
        <f>IFERROR(VLOOKUP(D2,DB!A:I,9,0),"")</f>
        <v>Latis</v>
      </c>
    </row>
    <row r="3" spans="1:16383" ht="31.5" customHeight="1">
      <c r="A3" s="104"/>
      <c r="B3" s="103" t="str">
        <f>IFERROR(VLOOKUP(D3,DB!A:K,11,0),"")</f>
        <v>R6</v>
      </c>
      <c r="C3" s="105"/>
      <c r="D3" s="103" t="s">
        <v>35051</v>
      </c>
      <c r="E3" s="106"/>
      <c r="F3" s="107"/>
      <c r="G3" s="77">
        <f ca="1">IFERROR(NOW()-F3,"-")</f>
        <v>45957.41793599537</v>
      </c>
      <c r="H3" s="107"/>
      <c r="I3" s="103" t="str">
        <f>IFERROR(VLOOKUP(D3,DB!A:F,6,0),"")</f>
        <v>SCECO</v>
      </c>
      <c r="J3" s="102" t="str">
        <f>IFERROR(VLOOKUP(D3,DB!A:G,7,0),"")</f>
        <v>Vandalized</v>
      </c>
      <c r="K3" s="108" t="s">
        <v>39097</v>
      </c>
      <c r="L3" s="109" t="str">
        <f>IFERROR(VLOOKUP(D3,DB!A:I,9,0),"")</f>
        <v>Latis</v>
      </c>
    </row>
    <row r="4" spans="1:16383" ht="31.5" customHeight="1">
      <c r="A4" s="104"/>
      <c r="B4" s="103" t="str">
        <f>IFERROR(VLOOKUP(D4,DB!A:K,11,0),"")</f>
        <v>R6</v>
      </c>
      <c r="C4" s="105"/>
      <c r="D4" s="103" t="s">
        <v>35862</v>
      </c>
      <c r="E4" s="106"/>
      <c r="F4" s="107"/>
      <c r="G4" s="77">
        <f ca="1">IFERROR(NOW()-F4,"-")</f>
        <v>45957.41793599537</v>
      </c>
      <c r="H4" s="107"/>
      <c r="I4" s="103" t="str">
        <f>IFERROR(VLOOKUP(D4,DB!A:F,6,0),"")</f>
        <v>SCECO</v>
      </c>
      <c r="J4" s="102" t="str">
        <f>IFERROR(VLOOKUP(D4,DB!A:G,7,0),"")</f>
        <v>Vandalized</v>
      </c>
      <c r="K4" s="108" t="s">
        <v>39098</v>
      </c>
      <c r="L4" s="109" t="str">
        <f>IFERROR(VLOOKUP(D4,DB!A:I,9,0),"")</f>
        <v>Latis</v>
      </c>
    </row>
    <row r="5" spans="1:16383" ht="31.5" customHeight="1">
      <c r="A5" s="104"/>
      <c r="B5" s="103" t="str">
        <f>IFERROR(VLOOKUP(D5,DB!A:K,11,0),"")</f>
        <v>R6</v>
      </c>
      <c r="C5" s="105"/>
      <c r="D5" s="103" t="s">
        <v>34819</v>
      </c>
      <c r="E5" s="106"/>
      <c r="F5" s="107"/>
      <c r="G5" s="77">
        <f ca="1">IFERROR(NOW()-F5,"-")</f>
        <v>45957.41793599537</v>
      </c>
      <c r="H5" s="107"/>
      <c r="I5" s="103" t="str">
        <f>IFERROR(VLOOKUP(D5,DB!A:F,6,0),"")</f>
        <v>Generator-DG</v>
      </c>
      <c r="J5" s="102" t="str">
        <f>IFERROR(VLOOKUP(D5,DB!A:G,7,0),"")</f>
        <v>Dead</v>
      </c>
      <c r="K5" s="108" t="s">
        <v>39099</v>
      </c>
      <c r="L5" s="109" t="str">
        <f>IFERROR(VLOOKUP(D5,DB!A:I,9,0),"")</f>
        <v>Latis</v>
      </c>
    </row>
    <row r="6" spans="1:16383" ht="31.5" customHeight="1">
      <c r="A6" s="104"/>
      <c r="B6" s="103" t="str">
        <f>IFERROR(VLOOKUP(D6,DB!A:K,11,0),"")</f>
        <v/>
      </c>
      <c r="C6" s="105"/>
      <c r="D6" s="103"/>
      <c r="E6" s="106"/>
      <c r="F6" s="107"/>
      <c r="G6" s="77">
        <f ca="1">IFERROR(NOW()-F6,"-")</f>
        <v>45957.41793599537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45957.41793599537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45957.41793599537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45957.41793599537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45957.41793599537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45957.41793599537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45957.41793599537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45957.41793599537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45957.41793599537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45957.41793599537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45957.41793599537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45957.41793599537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45957.41793599537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45957.41793599537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45957.41793599537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45957.41793599537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45957.41793599537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45957.41793599537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45957.41793599537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45957.41793599537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45957.41793599537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45957.41793599537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45957.41793599537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45957.41793599537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45957.41793599537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45957.41793599537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45957.41793599537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45957.41793599537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45957.41793599537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45957.41793599537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45957.41793599537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45957.41793599537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45957.41793599537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45957.41793599537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45957.41793599537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45957.41793599537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45957.41793599537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45957.41793599537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45957.41793599537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45957.41793599537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45957.41793599537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45957.41793599537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45957.41793599537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45957.41793599537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45957.41793599537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45957.41793599537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45957.41793599537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45957.41793599537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45957.41793599537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45957.41793599537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45957.41793599537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45957.41793599537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45957.41793599537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45957.41793599537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45957.41793599537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45957.41793599537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45957.41793599537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45957.41793599537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45957.41793599537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45957.41793599537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45957.41793599537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45957.41793599537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45957.41793599537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45957.41793599537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45957.41793599537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45957.41793599537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45957.41793599537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45957.41793599537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45957.41793599537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45957.41793599537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45957.41793599537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45957.41793599537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45957.41793599537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45957.41793599537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45957.41793599537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45957.41793599537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45957.41793599537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45957.41793599537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45957.41793599537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45957.41793599537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45957.41793599537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45957.41793599537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45957.41793599537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45957.41793599537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45957.41793599537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45957.41793599537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45957.41793599537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45957.41793599537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45957.41793599537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45957.41793599537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45957.41793599537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45957.41793599537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45957.41793599537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45957.41793599537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45957.41793599537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45957.41793599537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45957.41793599537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45957.41793599537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45957.41793599537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45957.41793599537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45957.41793599537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45957.41793599537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45957.41793599537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45957.41793599537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45957.41793599537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45957.41793599537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45957.41793599537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45957.41793599537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45957.41793599537</v>
      </c>
      <c r="H114" s="107"/>
      <c r="I114" s="103" t="str">
        <f>IFERROR(VLOOKUP(D114,DB!A:F,6,0),"")</f>
        <v/>
      </c>
      <c r="J114" s="102" t="str">
        <f>IFERROR(VLOOKUP(D114,DB!A:G,7,0),"")</f>
        <v/>
      </c>
      <c r="K114" s="108"/>
      <c r="L114" s="109" t="str">
        <f>IFERROR(VLOOKUP(D114,DB!A:I,9,0),"")</f>
        <v/>
      </c>
    </row>
  </sheetData>
  <dataValidations count="2">
    <dataValidation allowBlank="1" showInputMessage="1" showErrorMessage="1" sqref="E1" xr:uid="{380493DB-286A-4683-AF55-C78F04945A49}"/>
    <dataValidation type="list" allowBlank="1" showInputMessage="1" showErrorMessage="1" sqref="E2:E11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2025-10-27T07:02:00Z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