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7" documentId="120_S{2AC9BD13-BADA-5192-A53E-5A8FF88502F6}" xr6:coauthVersionLast="47" xr6:coauthVersionMax="47" xr10:uidLastSave="{8106F0ED-EA3B-4B09-A932-D48304F7A4C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<sst xmlns="http://schemas.openxmlformats.org/spreadsheetml/2006/main" count="181543" uniqueCount="39147">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</sst>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341.59273587963253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46004.541161805559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46004.541161805559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46004.541161805559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46004.541161805559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46004.541161805559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46004.541161805559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46004.541161805559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46004.541161805559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46004.541161805559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46004.541161805559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46004.541161805559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46004.541161805559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46004.541161805559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46004.541161805559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46004.541161805559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46004.541161805559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46004.541161805559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46004.541161805559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46004.541161805559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46004.541161805559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46004.541161805559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46004.541161805559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46004.541161805559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46004.541161805559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46004.541161805559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46004.541161805559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46004.541161805559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46004.541161805559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46004.541161805559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46004.541161805559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46004.541161805559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46004.541161805559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46004.541161805559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46004.541161805559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46004.541161805559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46004.541161805559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46004.541161805559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46004.541161805559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46004.541161805559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46004.541161805559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46004.541161805559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46004.541161805559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46004.541161805559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46004.541161805559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46004.541161805559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46004.541161805559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46004.541161805559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46004.541161805559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46004.541161805559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46004.541161805559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46004.541161805559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46004.541161805559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46004.541161805559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46004.541161805559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46004.541161805559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46004.541161805559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46004.541161805559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46004.541161805559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46004.541161805559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46004.541161805559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46004.541161805559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46004.541161805559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46004.541161805559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46004.541161805559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46004.541161805559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46004.541161805559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46004.541161805559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46004.541161805559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46004.541161805559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46004.541161805559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46004.541161805559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46004.541161805559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46004.541161805559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46004.541161805559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46004.541161805559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46004.541161805559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46004.541161805559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46004.541161805559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46004.541161805559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46004.541161805559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46004.541161805559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46004.541161805559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46004.541161805559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46004.541161805559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46004.541161805559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46004.541161805559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46004.541161805559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46004.541161805559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46004.541161805559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46004.541161805559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46004.541161805559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46004.541161805559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46004.541161805559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46004.541161805559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46004.541161805559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46004.541161805559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46004.541161805559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46004.541161805559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46004.541161805559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46004.541161805559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46004.541161805559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46004.541161805559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46004.541161805559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46004.541161805559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46004.541161805559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46004.541161805559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46004.541161805559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46004.541161805559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46004.541161805559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46004.541161805559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46004.541161805559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46004.541161805559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46004.541161805559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46004.541161805559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46004.541161805559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46004.541161805559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46004.541161805559</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179.54132384259719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20.153742824077199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7.1857798611163162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3.7092520833393792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46004.541161805559</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46004.541161805559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46004.541161805559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46004.541161805559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46004.541161805559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46004.541161805559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46004.541161805559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46004.541161805559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46004.541161805559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46004.541161805559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46004.541161805559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46004.541161805559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46004.541161805559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46004.541161805559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46004.541161805559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46004.541161805559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46004.541161805559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46004.541161805559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46004.541161805559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46004.541161805559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46004.541161805559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46004.541161805559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46004.541161805559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46004.541161805559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46004.541161805559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46004.541161805559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46004.541161805559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46004.541161805559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46004.541161805559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46004.541161805559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46004.541161805559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46004.541161805559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46004.541161805559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46004.541161805559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46004.541161805559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46004.541161805559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46004.541161805559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46004.541161805559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46004.541161805559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46004.541161805559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46004.541161805559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46004.541161805559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46004.541161805559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46004.541161805559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46004.541161805559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46004.541161805559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46004.541161805559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46004.541161805559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46004.541161805559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46004.541161805559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46004.541161805559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46004.541161805559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46004.541161805559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46004.541161805559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46004.541161805559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46004.541161805559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46004.541161805559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46004.541161805559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46004.541161805559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46004.541161805559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46004.541161805559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46004.541161805559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46004.541161805559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46004.541161805559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46004.541161805559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46004.541161805559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46004.541161805559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46004.541161805559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46004.541161805559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46004.541161805559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46004.541161805559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46004.541161805559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46004.541161805559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46004.541161805559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46004.541161805559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46004.541161805559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46004.541161805559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46004.541161805559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46004.541161805559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46004.541161805559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46004.541161805559</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46004.541161805559</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46004.541161805559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46004.541161805559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46004.541161805559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46004.541161805559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46004.541161805559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46004.541161805559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46004.541161805559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46004.541161805559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46004.541161805559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46004.541161805559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46004.541161805559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46004.541161805559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46004.541161805559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46004.541161805559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46004.541161805559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46004.541161805559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46004.541161805559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46004.541161805559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46004.541161805559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46004.541161805559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46004.541161805559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46004.541161805559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46004.541161805559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46004.541161805559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46004.541161805559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46004.541161805559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46004.541161805559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46004.541161805559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46004.541161805559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46004.541161805559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46004.541161805559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46004.541161805559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46004.541161805559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46004.541161805559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46004.541161805559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46004.541161805559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46004.541161805559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46004.541161805559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46004.541161805559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46004.541161805559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46004.541161805559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46004.541161805559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46004.541161805559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46004.541161805559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46004.541161805559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46004.541161805559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46004.541161805559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46004.541161805559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46004.541161805559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46004.541161805559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46004.541161805559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46004.541161805559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46004.541161805559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46004.541161805559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46004.541161805559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46004.541161805559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46004.541161805559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46004.541161805559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46004.541161805559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46004.541161805559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46004.541161805559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46004.541161805559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46004.541161805559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46004.541161805559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46004.541161805559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46004.541161805559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46004.541161805559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46004.541161805559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46004.541161805559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46004.541161805559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46004.541161805559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46004.541161805559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46004.541161805559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46004.541161805559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46004.541161805559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46004.541161805559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46004.541161805559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46004.541161805559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46004.541161805559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46004.541161805559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46004.541161805559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46004.541161805559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46004.541161805559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46004.541161805559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46004.541161805559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46004.541161805559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46004.541161805559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46004.541161805559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46004.541161805559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46004.541161805559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46004.541161805559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46004.541161805559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46004.541161805559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46004.541161805559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46004.541161805559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46004.541161805559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46004.541161805559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46004.541161805559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46004.541161805559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46004.541161805559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46004.541161805559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46004.541161805559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46004.541161805559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46004.541161805559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46004.541161805559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46004.541161805559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46004.541161805559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46004.541161805559</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46004.541161805559</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46004.541161805559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46004.541161805559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46004.541161805559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46004.541161805559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46004.541161805559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46004.541161805559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46004.541161805559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46004.541161805559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46004.541161805559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46004.541161805559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46004.541161805559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46004.541161805559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46004.541161805559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46004.541161805559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46004.541161805559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46004.541161805559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46004.541161805559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46004.541161805559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46004.541161805559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46004.541161805559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46004.541161805559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46004.541161805559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46004.541161805559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46004.541161805559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46004.541161805559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46004.541161805559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46004.541161805559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46004.541161805559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46004.541161805559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46004.541161805559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46004.541161805559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46004.541161805559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46004.541161805559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46004.541161805559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46004.541161805559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46004.541161805559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46004.541161805559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46004.541161805559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46004.541161805559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46004.541161805559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46004.541161805559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46004.541161805559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46004.541161805559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46004.541161805559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46004.541161805559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46004.541161805559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46004.541161805559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46004.541161805559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46004.541161805559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46004.541161805559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46004.541161805559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46004.541161805559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46004.541161805559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46004.541161805559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46004.541161805559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46004.541161805559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46004.541161805559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46004.541161805559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46004.541161805559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46004.541161805559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46004.541161805559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46004.541161805559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46004.541161805559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46004.541161805559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46004.541161805559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46004.541161805559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46004.541161805559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46004.541161805559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46004.541161805559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46004.541161805559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46004.541161805559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46004.541161805559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46004.541161805559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46004.541161805559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46004.541161805559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46004.541161805559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46004.541161805559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46004.541161805559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46004.541161805559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46004.541161805559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46004.541161805559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46004.541161805559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46004.541161805559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46004.541161805559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46004.541161805559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46004.541161805559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46004.541161805559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46004.541161805559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46004.541161805559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46004.541161805559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46004.541161805559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46004.541161805559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46004.541161805559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46004.541161805559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46004.541161805559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46004.541161805559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46004.541161805559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46004.541161805559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46004.541161805559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46004.541161805559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46004.541161805559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46004.541161805559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46004.541161805559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46004.541161805559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46004.541161805559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46004.541161805559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46004.541161805559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46004.541161805559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46004.541161805559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46004.541161805559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46004.541161805559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46004.541161805559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46004.541161805559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46004.541161805559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46004.541161805559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46004.541161805559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46004.541161805559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46004.541161805559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46004.541161805559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46004.541161805559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46004.541161805559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46004.541161805559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46004.541161805559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46004.541161805559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46004.541161805559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46004.541161805559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46004.541161805559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46004.541161805559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46004.541161805559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46004.541161805559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46004.541161805559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46004.541161805559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46004.541161805559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46004.541161805559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46004.541161805559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46004.541161805559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46004.541161805559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46004.541161805559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46004.541161805559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46004.541161805559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46004.541161805559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46004.541161805559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46004.541161805559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46004.541161805559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46004.541161805559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46004.541161805559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46004.541161805559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46004.541161805559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46004.541161805559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46004.541161805559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46004.541161805559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46004.541161805559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46004.541161805559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46004.541161805559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46004.541161805559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46004.541161805559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46004.541161805559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46004.541161805559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46004.541161805559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46004.541161805559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46004.541161805559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46004.541161805559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46004.541161805559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46004.541161805559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46004.541161805559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46004.541161805559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46004.541161805559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46004.541161805559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46004.541161805559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46004.541161805559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46004.541161805559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46004.541161805559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46004.541161805559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46004.541161805559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46004.541161805559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46004.541161805559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46004.541161805559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46004.541161805559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46004.541161805559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46004.541161805559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46004.541161805559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46004.541161805559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46004.541161805559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46004.541161805559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46004.541161805559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46004.541161805559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46004.541161805559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46004.541161805559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46004.541161805559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46004.541161805559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46004.541161805559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46004.541161805559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46004.541161805559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46004.541161805559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46004.541161805559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46004.541161805559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46004.541161805559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46004.541161805559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46004.541161805559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46004.541161805559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46004.541161805559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46004.541161805559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46004.541161805559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46004.541161805559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46004.541161805559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46004.541161805559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46004.541161805559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46004.541161805559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46004.541161805559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46004.541161805559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46004.541161805559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46004.541161805559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46004.541161805559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46004.541161805559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46004.541161805559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46004.541161805559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46004.541161805559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46004.541161805559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46004.541161805559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46004.541161805559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46004.541161805559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46004.541161805559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46004.541161805559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46004.541161805559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46004.541161805559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46004.541161805559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46004.541161805559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46004.541161805559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46004.541161805559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46004.541161805559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46004.541161805559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46004.541161805559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46004.541161805559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46004.541161805559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46004.541161805559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46004.541161805559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46004.541161805559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46004.541161805559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46004.541161805559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46004.541161805559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46004.541161805559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46004.541161805559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46004.541161805559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46004.541161805559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46004.541161805559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46004.541161805559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46004.541161805559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46004.541161805559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46004.541161805559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46004.541161805559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46004.541161805559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46004.541161805559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46004.541161805559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46004.541161805559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46004.541161805559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46004.541161805559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46004.541161805559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46004.541161805559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46004.541161805559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46004.541161805559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46004.541161805559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46004.541161805559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46004.541161805559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46004.541161805559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46004.541161805559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46004.541161805559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46004.541161805559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46004.541161805559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46004.541161805559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46004.541161805559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46004.541161805559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46004.541161805559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46004.541161805559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46004.541161805559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46004.541161805559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46004.541161805559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46004.541161805559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46004.541161805559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46004.541161805559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46004.541161805559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46004.541161805559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46004.541161805559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46004.541161805559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46004.541161805559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46004.541161805559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46004.541161805559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46004.541161805559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46004.541161805559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46004.541161805559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46004.541161805559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46004.541161805559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46004.541161805559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46004.541161805559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46004.541161805559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46004.541161805559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46004.541161805559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46004.541161805559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46004.541161805559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46004.541161805559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46004.541161805559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46004.541161805559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46004.541161805559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46004.541161805559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46004.541161805559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46004.541161805559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46004.541161805559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46004.541161805559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46004.541161805559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46004.541161805559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46004.541161805559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46004.541161805559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46004.541161805559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46004.541161805559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46004.541161805559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46004.541161805559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46004.541161805559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46004.541161805559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46004.541161805559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46004.541161805559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46004.541161805559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46004.541161805559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46004.541161805559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46004.541161805559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46004.541161805559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46004.541161805559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46004.541161805559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46004.541161805559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46004.541161805559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46004.541161805559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46004.541161805559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46004.541161805559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46004.541161805559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46004.541161805559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46004.541161805559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46004.541161805559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46004.541161805559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46004.541161805559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46004.541161805559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46004.541161805559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46004.541161805559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46004.541161805559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46004.541161805559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46004.541161805559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46004.541161805559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46004.541161805559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46004.541161805559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46004.541161805559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46004.541161805559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46004.541161805559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46004.541161805559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46004.541161805559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46004.541161805559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46004.541161805559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46004.541161805559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46004.541161805559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46004.541161805559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46004.541161805559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46004.541161805559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46004.541161805559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46004.541161805559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46004.541161805559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46004.541161805559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46004.541161805559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46004.541161805559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46004.541161805559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46004.541161805559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46004.541161805559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46004.541161805559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46004.541161805559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46004.541161805559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46004.541161805559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46004.541161805559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46004.541161805559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46004.541161805559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46004.541161805559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46004.541161805559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46004.541161805559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46004.541161805559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46004.541161805559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46004.541161805559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46004.541161805559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46004.541161805559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46004.541161805559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46004.541161805559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46004.541161805559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46004.541161805559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46004.541161805559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46004.541161805559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46004.541161805559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46004.541161805559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46004.541161805559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46004.541161805559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46004.541161805559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46004.541161805559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46004.541161805559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46004.541161805559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46004.541161805559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46004.541161805559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46004.541161805559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46004.541161805559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46004.541161805559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46004.541161805559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46004.541161805559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46004.541161805559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46004.541161805559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46004.541161805559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46004.541161805559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46004.541161805559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46004.541161805559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46004.541161805559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46004.541161805559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46004.541161805559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46004.541161805559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46004.541161805559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46004.541161805559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46004.541161805559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46004.541161805559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46004.541161805559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46004.541161805559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46004.541161805559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46004.541161805559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46004.541161805559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46004.541161805559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46004.541161805559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46004.541161805559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46004.541161805559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46004.541161805559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46004.541161805559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46004.541161805559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46004.541161805559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46004.541161805559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46004.541161805559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46004.541161805559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46004.541161805559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46004.541161805559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46004.541161805559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46004.541161805559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46004.541161805559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46004.541161805559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46004.541161805559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46004.541161805559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46004.541161805559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46004.541161805559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46004.541161805559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46004.541161805559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46004.541161805559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46004.541161805559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46004.541161805559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46004.541161805559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46004.541161805559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46004.541161805559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46004.541161805559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46004.541161805559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46004.541161805559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46004.541161805559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46004.541161805559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46004.541161805559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46004.541161805559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46004.541161805559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46004.541161805559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46004.541161805559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46004.541161805559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46004.541161805559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46004.541161805559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46004.541161805559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46004.541161805559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46004.541161805559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46004.541161805559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46004.541161805559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46004.541161805559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46004.541161805559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46004.541161805559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46004.541161805559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46004.541161805559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46004.541161805559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46004.541161805559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46004.541161805559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46004.541161805559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46004.541161805559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46004.541161805559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46004.541161805559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46004.541161805559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46004.541161805559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46004.541161805559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46004.541161805559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46004.541161805559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46004.541161805559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46004.541161805559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46004.541161805559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46004.541161805559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46004.541161805559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46004.541161805559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46004.541161805559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46004.541161805559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46004.541161805559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46004.541161805559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46004.541161805559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46004.541161805559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46004.541161805559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46004.541161805559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46004.541161805559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46004.541161805559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46004.541161805559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46004.541161805559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46004.541161805559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46004.541161805559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46004.541161805559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46004.541161805559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46004.541161805559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46004.541161805559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46004.541161805559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46004.541161805559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46004.541161805559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46004.541161805559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46004.541161805559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46004.541161805559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46004.541161805559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46004.541161805559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46004.541161805559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46004.541161805559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46004.541161805559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46004.541161805559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46004.541161805559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46004.541161805559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46004.541161805559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46004.541161805559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46004.541161805559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46004.541161805559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46004.541161805559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46004.541161805559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46004.541161805559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46004.541161805559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46004.541161805559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46004.541161805559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46004.541161805559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46004.541161805559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46004.541161805559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46004.541161805559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46004.541161805559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46004.541161805559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46004.541161805559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46004.541161805559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46004.541161805559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46004.541161805559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46004.541161805559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46004.541161805559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46004.541161805559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46004.541161805559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46004.541161805559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46004.541161805559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46004.541161805559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46004.541161805559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46004.541161805559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46004.541161805559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46004.541161805559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46004.541161805559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46004.541161805559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46004.541161805559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46004.541161805559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46004.541161805559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46004.541161805559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46004.541161805559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46004.541161805559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46004.541161805559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46004.541161805559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46004.541161805559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46004.541161805559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46004.541161805559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46004.541161805559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46004.541161805559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46004.541161805559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46004.541161805559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46004.541161805559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46004.541161805559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46004.541161805559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46004.541161805559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46004.541161805559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46004.541161805559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46004.541161805559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46004.541161805559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46004.541161805559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46004.541161805559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46004.541161805559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46004.541161805559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46004.541161805559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46004.541161805559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46004.541161805559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46004.541161805559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46004.541161805559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46004.541161805559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46004.541161805559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46004.541161805559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46004.541161805559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46004.541161805559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46004.541161805559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46004.541161805559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46004.541161805559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46004.541161805559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46004.541161805559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46004.541161805559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46004.541161805559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46004.541161805559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46004.541161805559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46004.541161805559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46004.541161805559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46004.541161805559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46004.541161805559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46004.541161805559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46004.541161805559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46004.541161805559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46004.541161805559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46004.541161805559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46004.541161805559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46004.541161805559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46004.541161805559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46004.541161805559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46004.541161805559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46004.541161805559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46004.541161805559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46004.541161805559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46004.541161805559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46004.541161805559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46004.541161805559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46004.541161805559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46004.541161805559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46004.541161805559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46004.541161805559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46004.541161805559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46004.541161805559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46004.541161805559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46004.541161805559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46004.541161805559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46004.541161805559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46004.541161805559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46004.541161805559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46004.541161805559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46004.541161805559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46004.541161805559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46004.541161805559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46004.541161805559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46004.541161805559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46004.541161805559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46004.541161805559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46004.541161805559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46004.541161805559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46004.541161805559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46004.541161805559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46004.541161805559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46004.541161805559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46004.541161805559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46004.541161805559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46004.541161805559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46004.541161805559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46004.541161805559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46004.541161805559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46004.541161805559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46004.541161805559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46004.541161805559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46004.541161805559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46004.541161805559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46004.541161805559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46004.541161805559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46004.541161805559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46004.541161805559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46004.541161805559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46004.541161805559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46004.541161805559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46004.541161805559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46004.541161805559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46004.541161805559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46004.541161805559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46004.541161805559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46004.541161805559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46004.541161805559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46004.541161805559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46004.541161805559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46004.541161805559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46004.541161805559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46004.541161805559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46004.541161805559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46004.541161805559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46004.541161805559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46004.541161805559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46004.541161805559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46004.541161805559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46004.541161805559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46004.541161805559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46004.541161805559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46004.541161805559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46004.541161805559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46004.541161805559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46004.541161805559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46004.541161805559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46004.541161805559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46004.541161805559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46004.541161805559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46004.541161805559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46004.541161805559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46004.541161805559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46004.541161805559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46004.541161805559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46004.541161805559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46004.541161805559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46004.541161805559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46004.541161805559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46004.541161805559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46004.541161805559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46004.541161805559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46004.541161805559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46004.541161805559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46004.541161805559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46004.541161805559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46004.541161805559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46004.541161805559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46004.541161805559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46004.541161805559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46004.541161805559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46004.541161805559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46004.541161805559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46004.541161805559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46004.541161805559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46004.541161805559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46004.541161805559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46004.541161805559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46004.541161805559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46004.541161805559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46004.541161805559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46004.541161805559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46004.541161805559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46004.541161805559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46004.541161805559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46004.541161805559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46004.541161805559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46004.541161805559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46004.541161805559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46004.541161805559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46004.541161805559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46004.541161805559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46004.541161805559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46004.541161805559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46004.541161805559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46004.541161805559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46004.541161805559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46004.541161805559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46004.541161805559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46004.541161805559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46004.541161805559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46004.541161805559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46004.541161805559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46004.541161805559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46004.541161805559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46004.541161805559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46004.541161805559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46004.541161805559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46004.541161805559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46004.541161805559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46004.541161805559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46004.541161805559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46004.541161805559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46004.541161805559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46004.541161805559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46004.541161805559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46004.541161805559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46004.541161805559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46004.541161805559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46004.541161805559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46004.541161805559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46004.541161805559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46004.541161805559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46004.541161805559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46004.541161805559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46004.541161805559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46004.541161805559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46004.541161805559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46004.541161805559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46004.541161805559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46004.541161805559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46004.541161805559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46004.541161805559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46004.541161805559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46004.541161805559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46004.541161805559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46004.541161805559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46004.541161805559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46004.541161805559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46004.541161805559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46004.541161805559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46004.541161805559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46004.541161805559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46004.541161805559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46004.541161805559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46004.541161805559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46004.541161805559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46004.541161805559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46004.541161805559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46004.541161805559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46004.541161805559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46004.541161805559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46004.541161805559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46004.541161805559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46004.541161805559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46004.541161805559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46004.541161805559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46004.541161805559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46004.541161805559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46004.541161805559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46004.541161805559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46004.541161805559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46004.541161805559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46004.541161805559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46004.541161805559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46004.541161805559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46004.541161805559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46004.541161805559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46004.541161805559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46004.541161805559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46004.541161805559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46004.541161805559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46004.541161805559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46004.541161805559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46004.541161805559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46004.541161805559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46004.541161805559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46004.541161805559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46004.541161805559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46004.541161805559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46004.541161805559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46004.541161805559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46004.541161805559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46004.541161805559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46004.541161805559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46004.541161805559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46004.541161805559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46004.541161805559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46004.541161805559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46004.541161805559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46004.541161805559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46004.541161805559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46004.541161805559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46004.541161805559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46004.541161805559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46004.541161805559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46004.541161805559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46004.541161805559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46004.541161805559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46004.541161805559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46004.541161805559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46004.541161805559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46004.541161805559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46004.541161805559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46004.541161805559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46004.541161805559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46004.541161805559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46004.541161805559</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301.06044421296247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5.7470182870383724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46004.541160763889</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9.111446759197861E-2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4.678576388687361E-2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46004.541160763889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46004.541160763889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46004.541160763889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46004.541160763889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46004.541160763889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46004.541160763889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46004.541160763889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46004.541160763889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46004.541160763889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46004.541160763889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46004.541160763889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46004.541160763889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46004.541160763889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46004.541160763889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46004.541160763889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46004.541160763889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46004.541160763889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46004.541160763889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46004.541160763889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46004.541160763889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46004.541160763889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46004.541160763889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46004.541160763889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46004.541160763889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46004.541160763889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46004.541160763889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46004.541160763889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46004.541160763889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46004.541160763889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46004.541160763889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46004.541160763889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46004.541160763889</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12" sqref="D12"/>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112.70910162037035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78.352284490742022</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55.880050694446254</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23.16786319444509</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7.4336733796299086</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2.4216479166716454</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47" ca="1" si="3">IFERROR(NOW()-F8,"")</f>
        <v>46004.541160763889</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46004.541160763889</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46004.541160763889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46004.541160879628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46004.541161805559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46004.541161805559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46004.541161805559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46004.541161805559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46004.541161805559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46004.541161805559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46004.541161805559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46004.541161805559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46004.541161805559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46004.541161805559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46004.541161805559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46004.541161805559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46004.541161805559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46004.541161805559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46004.541161805559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46004.541161805559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46004.541161805559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46004.541161805559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46004.541161805559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46004.541161805559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46004.541161805559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46004.541161805559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46004.541161805559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46004.541161805559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46004.541161805559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46004.541161805559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46004.541161805559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46004.541161805559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46004.541161805559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46004.541161805559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46004.541161805559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46004.541161805559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46004.541161805559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46004.541161805559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46004.541161805559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46004.541161805559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46004.541161805559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46004.541161805559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46004.541161805559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46004.541161805559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46004.541161805559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46004.541161805559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46004.541161805559</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39144</v>
      </c>
      <c r="B2" s="157" t="s">
        <v>5400</v>
      </c>
      <c r="C2" s="115">
        <v>1</v>
      </c>
      <c r="D2" s="157" t="s">
        <v>30983</v>
      </c>
      <c r="E2" s="158" t="s">
        <v>39106</v>
      </c>
      <c r="F2" s="159">
        <v>46004.51</v>
      </c>
      <c r="G2" s="72">
        <f ca="1">IFERROR(NOW()-F2,"-")</f>
        <v>3.116076388687361E-2</v>
      </c>
      <c r="H2" s="159">
        <v>46004.504236111112</v>
      </c>
      <c r="I2" s="157" t="s">
        <v>22</v>
      </c>
      <c r="J2" s="157" t="s">
        <v>65</v>
      </c>
      <c r="K2" s="160" t="s">
        <v>39145</v>
      </c>
      <c r="L2" s="161" t="s">
        <v>8215</v>
      </c>
    </row>
    <row r="3" spans="1:16382" ht="31.5" customHeight="1">
      <c r="A3" s="113" t="s">
        <v>39125</v>
      </c>
      <c r="B3" s="114" t="str">
        <f>IFERROR(VLOOKUP(D3,DB!A:K,11,0),"")</f>
        <v>R6</v>
      </c>
      <c r="C3" s="115">
        <v>1</v>
      </c>
      <c r="D3" s="114" t="s">
        <v>37310</v>
      </c>
      <c r="E3" s="136"/>
      <c r="F3" s="116"/>
      <c r="G3" s="72">
        <f t="shared" ref="G3:G36" ca="1" si="0">IFERROR(NOW()-F3,"-")</f>
        <v>46004.541161805559</v>
      </c>
      <c r="H3" s="116">
        <v>46004.489918981482</v>
      </c>
      <c r="I3" s="114" t="str">
        <f>IFERROR(VLOOKUP(D3,DB!A:F,6,0),"")</f>
        <v>Generator-SG</v>
      </c>
      <c r="J3" s="114" t="str">
        <f>IFERROR(VLOOKUP(D3,DB!A:G,7,0),"")</f>
        <v>Dead</v>
      </c>
      <c r="K3" s="117" t="s">
        <v>39146</v>
      </c>
      <c r="L3" s="131" t="str">
        <f>IFERROR(VLOOKUP(D3,DB!A:I,9,0),"")</f>
        <v>Latis</v>
      </c>
    </row>
    <row r="4" spans="1:16382" ht="31.5" customHeight="1">
      <c r="A4" s="113"/>
      <c r="B4" s="114" t="str">
        <f>IFERROR(VLOOKUP(D4,DB!A:K,11,0),"")</f>
        <v/>
      </c>
      <c r="C4" s="115"/>
      <c r="D4" s="114"/>
      <c r="E4" s="136"/>
      <c r="F4" s="116"/>
      <c r="G4" s="72">
        <f t="shared" ca="1" si="0"/>
        <v>46004.541161805559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46004.541161805559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46004.541161805559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46004.541161805559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46004.541161805559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46004.541161805559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46004.541161805559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46004.541161805559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46004.541161805559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46004.541161805559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46004.541161805559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46004.541161805559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46004.541161805559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46004.541161805559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46004.541161805559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46004.541161805559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46004.541161805559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46004.541161805559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46004.541161805559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46004.541161805559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46004.541161805559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46004.541161805559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46004.541161805559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46004.541161805559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46004.541161805559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46004.541161805559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46004.541161805559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46004.541161805559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46004.541161805559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46004.541161805559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46004.541161805559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46004.541161805559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46004.541161805559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46004.541161805559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46004.541161805559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46004.541161805559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46004.541161805559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46004.541161805559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46004.541161805559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46004.541161805559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46004.541161805559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46004.541161805559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46004.541161805559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46004.541161805559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46004.541161805559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46004.541161805559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46004.541161805559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46004.541161805559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46004.541161805559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46004.541161805559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46004.541161805559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46004.541161805559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46004.541161805559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46004.541161805559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46004.541161805559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46004.541161805559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46004.541161805559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46004.541161805559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46004.541161805559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46004.541161805559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46004.541161805559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46004.541161805559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46004.541161805559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46004.541161805559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46004.541161805559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46004.541161805559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46004.541161805559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46004.541161805559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46004.541161805559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46004.541161805559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46004.541161805559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46004.541161805559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46004.541161805559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46004.541161805559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46004.541161805559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46004.541161805559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46004.541161805559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46004.541161805559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46004.541161805559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46004.541161805559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46004.541161805559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46004.541161805559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46004.541161805559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46004.541161805559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46004.541161805559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46004.541161805559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46004.541161805559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46004.541161805559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46004.541161805559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46004.541161805559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46004.541161805559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46004.541161805559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46004.541161805559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46004.541161805559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46004.541161805559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46004.541161805559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46004.541161805559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46004.541161805559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46004.541161805559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46004.541161805559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46004.541161805559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46004.541161805559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46004.541161805559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46004.541161805559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46004.541161805559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46004.541161805559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46004.541161805559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46004.541161805559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46004.541161805559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46004.541161805559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46004.541161805559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46004.541161805559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46004.541161805559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46004.541161805559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46004.541161805559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46004.541161805559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46004.541161805559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46004.541161805559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46004.541161805559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46004.541161805559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46004.541161805559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46004.541161805559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46004.541161805559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46004.541161805559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46004.541161805559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46004.541161805559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46004.541161805559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46004.541161805559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46004.541161805559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46004.541161805559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46004.541161805559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46004.541161805559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46004.541161805559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46004.541161805559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46004.541161805559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46004.541161805559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46004.541161805559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46004.541161805559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46004.541161805559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46004.541161805559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46004.541161805559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46004.541161805559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46004.541161805559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46004.541161805559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46004.541161805559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46004.541161805559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46004.541161805559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46004.541161805559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46004.541161805559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46004.541161805559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46004.541161805559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46004.541161805559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46004.541161805559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46004.541161805559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46004.541161805559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46004.541161805559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46004.541161805559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46004.541161805559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46004.541161805559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46004.541161805559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46004.541161805559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46004.541161805559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46004.541161805559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46004.541161805559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46004.541161805559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46004.541161805559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46004.541161805559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46004.541161805559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46004.541161805559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46004.541161805559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46004.541161805559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46004.541161805559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46004.541161805559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46004.541161805559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46004.541161805559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46004.541161805559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46004.541161805559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46004.541161805559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46004.541161805559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46004.541161805559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46004.541161805559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46004.541161805559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46004.541161805559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46004.541161805559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46004.541161805559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46004.541161805559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46004.541161805559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46004.541161805559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46004.541161805559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46004.541161805559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46004.541161805559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46004.541161805559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46004.541161805559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46004.541161805559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46004.541161805559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46004.541161805559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46004.541161805559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46004.541161805559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46004.541161805559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46004.541161805559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46004.541161805559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46004.541161805559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46004.541161805559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46004.541161805559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46004.541161805559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46004.541161805559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46004.541161805559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46004.541161805559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46004.541161805559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46004.541161805559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46004.541161805559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46004.541161805559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46004.541161805559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46004.541161805559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46004.541161805559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46004.541161805559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46004.541161805559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46004.541161805559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46004.541161805559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46004.541161805559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46004.541161805559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46004.541161805559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46004.541161805559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46004.541161805559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46004.541161805559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46004.541161805559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46004.541161805559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46004.541161805559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46004.541161805559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46004.541161805559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46004.541161805559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46004.541161805559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46004.541161805559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46004.541161805559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46004.541161805559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46004.541161805559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46004.541161805559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46004.541161805559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46004.541161805559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46004.541161805559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46004.541161805559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46004.541161805559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46004.541161805559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46004.541161805559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46004.541161805559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46004.541161805559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46004.541161805559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46004.541161805559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46004.541161805559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46004.541161805559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46004.541161805559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46004.541161805559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46004.541161805559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46004.541161805559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46004.541161805559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46004.541161805559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46004.541161805559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46004.541161805559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46004.541161805559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46004.541161805559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46004.541161805559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46004.541161805559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46004.541161805559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46004.541161805559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46004.541161805559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46004.541161805559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46004.541161805559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46004.541161805559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46004.541161805559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46004.541161805559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46004.541161805559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46004.541161805559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46004.541161805559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46004.541161805559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46004.541161805559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46004.541161805559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46004.541161805559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46004.541161805559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46004.541161805559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46004.541161805559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46004.541161805559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46004.541161805559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46004.541161805559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46004.541161805559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46004.541161805559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46004.541161805559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46004.541161805559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46004.541161805559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46004.541161805559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46004.541161805559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46004.541161805559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46004.541161805559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46004.541161805559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46004.541161805559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46004.541161805559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46004.541161805559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46004.541161805559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46004.541161805559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46004.541161805559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46004.541161805559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46004.541161805559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46004.541161805559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46004.541161805559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46004.541161805559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46004.541161805559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46004.541161805559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46004.541161805559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46004.541161805559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46004.541161805559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46004.541161805559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46004.541161805559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46004.541161805559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46004.541161805559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46004.541161805559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46004.541161805559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46004.541161805559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46004.541161805559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46004.541161805559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46004.541161805559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46004.541161805559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46004.541161805559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46004.541161805559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46004.541161805559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46004.541161805559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46004.541161805559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46004.541161805559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46004.541161805559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46004.541161805559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46004.541161805559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46004.541161805559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46004.541161805559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46004.541161805559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46004.541161805559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46004.541161805559</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46004.541161805559</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